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1380" windowWidth="9720" windowHeight="6390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2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2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2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">#REF!</definedName>
    <definedName name="date_b" localSheetId="2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2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2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6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0">#REF!</definedName>
    <definedName name="hl_0" localSheetId="9">#REF!</definedName>
    <definedName name="hl_0" localSheetId="1">#REF!</definedName>
    <definedName name="hl_0" localSheetId="2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2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2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">#REF!</definedName>
    <definedName name="name_cz" localSheetId="2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2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">#REF!</definedName>
    <definedName name="pyear" localSheetId="2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'3'!$4:$7</definedName>
    <definedName name="_xlnm.Print_Titles" localSheetId="3">'4'!$3:$6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'3'!$A$1:$G$57</definedName>
    <definedName name="_xlnm.Print_Area" localSheetId="3">'4'!$A$1:$F$167</definedName>
    <definedName name="_xlnm.Print_Area" localSheetId="5">'6'!$A$1:$B$101</definedName>
    <definedName name="_xlnm.Print_Area" localSheetId="6">'7'!$A$1:$G$27</definedName>
    <definedName name="_xlnm.Print_Area" localSheetId="7">'8'!$A$1:$G$15</definedName>
    <definedName name="_xlnm.Print_Area" localSheetId="8">'9'!$A$1:$D$27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2">'[5]Sheet1 (3)'!#REF!</definedName>
    <definedName name="олд" localSheetId="6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6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<sst xmlns="http://schemas.openxmlformats.org/spreadsheetml/2006/main" count="534" uniqueCount="326">
  <si>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</si>
  <si>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</si>
  <si>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</si>
  <si>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</si>
  <si>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</si>
  <si>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</si>
  <si>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</si>
  <si>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</si>
  <si>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</si>
  <si>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</si>
  <si>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</si>
  <si>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</si>
  <si>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</si>
  <si>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</si>
  <si>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</si>
  <si>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</si>
  <si>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</si>
  <si>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</si>
  <si>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</si>
  <si>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</si>
  <si>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</si>
  <si>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</si>
  <si>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</si>
  <si>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</si>
  <si>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</si>
  <si>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</si>
  <si>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</si>
  <si>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</si>
  <si>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</si>
  <si>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</si>
  <si>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</si>
  <si>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</si>
  <si>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</si>
  <si>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</si>
  <si>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</si>
  <si>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</si>
  <si>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</si>
  <si>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</si>
  <si>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</si>
  <si>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</si>
  <si>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</si>
  <si>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t>№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</si>
  <si>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</si>
  <si>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</si>
  <si>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</si>
  <si>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</si>
  <si>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>Кількість вакансій, зареєстрованих в Дніпропетровській службі зайнятості</t>
  </si>
  <si>
    <t>Кількість вакансій, зареєстрованих в                                                                      Дніпропетровській службі зайнятості</t>
  </si>
  <si>
    <t>2018 р.</t>
  </si>
  <si>
    <t>Законодавці, вищі державні службовці, керівники, менеджери  (управителі)</t>
  </si>
  <si>
    <t xml:space="preserve">постачання електроенергії, газу,                                                               пари та кондиційованого повітря </t>
  </si>
  <si>
    <t xml:space="preserve">Кількість осіб, які мали статус безробітного </t>
  </si>
  <si>
    <t>Слюсар із складання металевих конструкцій</t>
  </si>
  <si>
    <t>Оперуповноважений</t>
  </si>
  <si>
    <t>Інкасатор-водій автотранспортних засобів</t>
  </si>
  <si>
    <t>Поліцейський (інспектор) патрульної служби</t>
  </si>
  <si>
    <t>Поліцейський (за спеціалізаціями)</t>
  </si>
  <si>
    <t>Помічник слідчого</t>
  </si>
  <si>
    <t>Кінолог</t>
  </si>
  <si>
    <t xml:space="preserve"> (за розділами професій)</t>
  </si>
  <si>
    <t>Дефіцит вакансій (-), дефіцит кадрів (+)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</si>
  <si>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</si>
  <si>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</si>
  <si>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</si>
  <si>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(ТОП-50)</t>
  </si>
  <si>
    <t>А</t>
  </si>
  <si>
    <t xml:space="preserve"> Тракторист-машиніст сільськогосподарського (лісогосподарського) виробництва</t>
  </si>
  <si>
    <t xml:space="preserve"> Продавець-консультант</t>
  </si>
  <si>
    <t xml:space="preserve"> Електрогазозварник</t>
  </si>
  <si>
    <t xml:space="preserve"> Молодша медична сестра (санітарка, санітарка-прибиральниця, санітарка-буфетниця та ін.)</t>
  </si>
  <si>
    <t xml:space="preserve"> Кондуктор громадського транспорту</t>
  </si>
  <si>
    <t xml:space="preserve"> Вчитель загальноосвітнього навчального закладу</t>
  </si>
  <si>
    <t xml:space="preserve"> Менеджер (управитель)</t>
  </si>
  <si>
    <t xml:space="preserve"> Начальник відділу</t>
  </si>
  <si>
    <t xml:space="preserve"> Менеджер (управитель) в оптовій торговлі</t>
  </si>
  <si>
    <t xml:space="preserve"> Юрист</t>
  </si>
  <si>
    <t xml:space="preserve"> Інспектор (пенітенціарна система)</t>
  </si>
  <si>
    <t xml:space="preserve"> Вихователь дошкільного навчального закладу</t>
  </si>
  <si>
    <t xml:space="preserve"> Мерчендайзер</t>
  </si>
  <si>
    <t xml:space="preserve"> Листоноша (поштар)</t>
  </si>
  <si>
    <t xml:space="preserve"> Обліковець</t>
  </si>
  <si>
    <t xml:space="preserve"> Адміністратор (господар) залу</t>
  </si>
  <si>
    <t xml:space="preserve"> Черговий пульта (пункт централізованого спостереження)</t>
  </si>
  <si>
    <t xml:space="preserve"> Кінолог</t>
  </si>
  <si>
    <t xml:space="preserve"> Слюсар з ремонту колісних транспортних засобів</t>
  </si>
  <si>
    <t xml:space="preserve"> Електрозварник ручного зварювання</t>
  </si>
  <si>
    <t xml:space="preserve"> Монтер колії</t>
  </si>
  <si>
    <t>Директор виконавчий</t>
  </si>
  <si>
    <t>Програміст (база даних)</t>
  </si>
  <si>
    <t>Оператор машин та установок у чорній металургії</t>
  </si>
  <si>
    <t>Офіс-адміністратор</t>
  </si>
  <si>
    <t xml:space="preserve"> діловод</t>
  </si>
  <si>
    <t xml:space="preserve"> Робітник з комплексного обслуговування сільськогосподарського виробництва</t>
  </si>
  <si>
    <t xml:space="preserve"> Маляр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</si>
  <si>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</si>
  <si>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</si>
  <si>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Начальник цеху</t>
  </si>
  <si>
    <t>Начальник дільниці</t>
  </si>
  <si>
    <t>Сапер (розмінування)</t>
  </si>
  <si>
    <t>Робітник з комплексного обслуговування сільськогосподарського виробництва</t>
  </si>
  <si>
    <t>A</t>
  </si>
  <si>
    <t xml:space="preserve">за січень </t>
  </si>
  <si>
    <t>2019 р.</t>
  </si>
  <si>
    <t>за січень</t>
  </si>
  <si>
    <t xml:space="preserve">Професії, по яких кількість  вакансій є найбільшою в Дніпропетровській службі зайнятості у січні 2019 року </t>
  </si>
  <si>
    <t>Станом на 01.02.2019 року</t>
  </si>
  <si>
    <t xml:space="preserve"> підсобний робітник</t>
  </si>
  <si>
    <t xml:space="preserve"> водій автотранспортних засобів</t>
  </si>
  <si>
    <t xml:space="preserve"> охоронник</t>
  </si>
  <si>
    <t xml:space="preserve"> продавець продовольчих товарів</t>
  </si>
  <si>
    <t xml:space="preserve"> слюсар-ремонтник</t>
  </si>
  <si>
    <t xml:space="preserve"> бухгалтер</t>
  </si>
  <si>
    <t xml:space="preserve"> електромонтер з ремонту та обслуговування електроустаткування</t>
  </si>
  <si>
    <t xml:space="preserve"> сестра медична</t>
  </si>
  <si>
    <t xml:space="preserve"> кухар</t>
  </si>
  <si>
    <t xml:space="preserve"> прибиральник службових приміщень</t>
  </si>
  <si>
    <t xml:space="preserve"> вантажник</t>
  </si>
  <si>
    <t xml:space="preserve"> продавець непродовольчих товарів</t>
  </si>
  <si>
    <t xml:space="preserve"> двірник</t>
  </si>
  <si>
    <t xml:space="preserve"> комірник</t>
  </si>
  <si>
    <t xml:space="preserve"> електрослюсар (слюсар) черговий та з ремонту устаткування</t>
  </si>
  <si>
    <t xml:space="preserve"> фахівець</t>
  </si>
  <si>
    <t xml:space="preserve"> спеціаліст державної служби</t>
  </si>
  <si>
    <t xml:space="preserve"> сторож</t>
  </si>
  <si>
    <t xml:space="preserve"> стропальник</t>
  </si>
  <si>
    <t xml:space="preserve"> токар</t>
  </si>
  <si>
    <t xml:space="preserve"> укладальник-пакувальник</t>
  </si>
  <si>
    <t xml:space="preserve"> економіст</t>
  </si>
  <si>
    <t xml:space="preserve"> слюсар-сантехнік</t>
  </si>
  <si>
    <t xml:space="preserve"> прибиральник територій</t>
  </si>
  <si>
    <t xml:space="preserve"> прибиральник виробничих приміщень</t>
  </si>
  <si>
    <t xml:space="preserve"> соціальний робітник</t>
  </si>
  <si>
    <t xml:space="preserve"> робітник з комплексного обслуговування й ремонту будинків</t>
  </si>
  <si>
    <t xml:space="preserve"> вихователь</t>
  </si>
  <si>
    <t xml:space="preserve"> інженер</t>
  </si>
  <si>
    <t xml:space="preserve"> тракторист</t>
  </si>
  <si>
    <t xml:space="preserve"> слюсар з експлуатації та ремонту газового устаткування</t>
  </si>
  <si>
    <t xml:space="preserve"> швачка</t>
  </si>
  <si>
    <t xml:space="preserve"> менеджер (управитель) із збуту</t>
  </si>
  <si>
    <t xml:space="preserve"> головний бухгалтер</t>
  </si>
  <si>
    <t xml:space="preserve"> гірник підземний</t>
  </si>
  <si>
    <t xml:space="preserve"> машиніст крана (кранівник)</t>
  </si>
  <si>
    <t xml:space="preserve"> робітник з благоустрою</t>
  </si>
  <si>
    <t xml:space="preserve"> касир торговельного залу</t>
  </si>
  <si>
    <t xml:space="preserve"> складальник деталей та виробів</t>
  </si>
  <si>
    <t xml:space="preserve"> слюсар з ремонту рухомого складу</t>
  </si>
  <si>
    <t xml:space="preserve"> машиніст екскаватора</t>
  </si>
  <si>
    <t xml:space="preserve"> майстер</t>
  </si>
  <si>
    <t xml:space="preserve"> пекар</t>
  </si>
  <si>
    <t>Професії, по яких кількість  вакансій є найбільшою  зареєстрованих в Дніпропетровській службі зайнятості у січні 2019 року</t>
  </si>
  <si>
    <t xml:space="preserve"> заступник директора</t>
  </si>
  <si>
    <t xml:space="preserve"> завідувач господарства</t>
  </si>
  <si>
    <t xml:space="preserve"> завідувач аптеки (аптечного закладу)</t>
  </si>
  <si>
    <t xml:space="preserve"> майстер дільниці</t>
  </si>
  <si>
    <t xml:space="preserve"> керівник гуртка</t>
  </si>
  <si>
    <t xml:space="preserve"> менеджер (управитель) з постачання</t>
  </si>
  <si>
    <t xml:space="preserve"> начальник відділу поштового зв'язку</t>
  </si>
  <si>
    <t xml:space="preserve"> Менеджер (управитель) з організації консультативних послуг</t>
  </si>
  <si>
    <t xml:space="preserve"> головний інженер</t>
  </si>
  <si>
    <t xml:space="preserve"> Завідувач відділення</t>
  </si>
  <si>
    <t xml:space="preserve"> директор (начальник, інший керівник) підприємства</t>
  </si>
  <si>
    <t xml:space="preserve"> головний механік</t>
  </si>
  <si>
    <t xml:space="preserve"> виконавець робіт</t>
  </si>
  <si>
    <t xml:space="preserve"> начальник відділу</t>
  </si>
  <si>
    <t xml:space="preserve"> інженер з охорони праці</t>
  </si>
  <si>
    <t xml:space="preserve"> юрисконсульт</t>
  </si>
  <si>
    <t xml:space="preserve"> керівник музичний</t>
  </si>
  <si>
    <t xml:space="preserve"> інженер-електронік</t>
  </si>
  <si>
    <t xml:space="preserve"> лікар загальної практики-сімейний лікар</t>
  </si>
  <si>
    <t xml:space="preserve"> лікар ветеринарної медицини</t>
  </si>
  <si>
    <t xml:space="preserve"> інженер з проектно-кошторисної роботи</t>
  </si>
  <si>
    <t xml:space="preserve"> майстер виробничого навчання</t>
  </si>
  <si>
    <t xml:space="preserve"> фармацевт</t>
  </si>
  <si>
    <t xml:space="preserve"> інспектор з кадрів</t>
  </si>
  <si>
    <t xml:space="preserve"> диспетчер</t>
  </si>
  <si>
    <t xml:space="preserve"> представник торговельний</t>
  </si>
  <si>
    <t xml:space="preserve"> технік</t>
  </si>
  <si>
    <t xml:space="preserve"> вчитель з початкової освіти (з дипломом молодшого спеціаліста)</t>
  </si>
  <si>
    <t xml:space="preserve"> електрик дільниці</t>
  </si>
  <si>
    <t xml:space="preserve"> енергетик</t>
  </si>
  <si>
    <t xml:space="preserve"> інструктор з фізкультури</t>
  </si>
  <si>
    <t xml:space="preserve"> механік</t>
  </si>
  <si>
    <t xml:space="preserve"> Фельдшер ветеринарної медицини</t>
  </si>
  <si>
    <t xml:space="preserve"> спортсмен-інструктор</t>
  </si>
  <si>
    <t xml:space="preserve"> фельдшер</t>
  </si>
  <si>
    <t xml:space="preserve"> оператор комп'ютерного набору</t>
  </si>
  <si>
    <t xml:space="preserve"> адміністратор</t>
  </si>
  <si>
    <t xml:space="preserve"> оператор поштового зв'язку</t>
  </si>
  <si>
    <t xml:space="preserve"> секретар</t>
  </si>
  <si>
    <t xml:space="preserve"> касир квитковий</t>
  </si>
  <si>
    <t xml:space="preserve"> касир (на підприємстві, в установі, організації)</t>
  </si>
  <si>
    <t xml:space="preserve"> секретар-друкарка</t>
  </si>
  <si>
    <t xml:space="preserve"> сортувальник поштових відправлень та виробів друку</t>
  </si>
  <si>
    <t xml:space="preserve"> секретар керівника (організації, підприємства, установи)</t>
  </si>
  <si>
    <t xml:space="preserve"> контролер-касир</t>
  </si>
  <si>
    <t xml:space="preserve"> адміністратор черговий</t>
  </si>
  <si>
    <t xml:space="preserve"> офіціант</t>
  </si>
  <si>
    <t xml:space="preserve"> помічник вихователя</t>
  </si>
  <si>
    <t xml:space="preserve"> перукар (перукар - модельєр)</t>
  </si>
  <si>
    <t xml:space="preserve"> бармен</t>
  </si>
  <si>
    <t xml:space="preserve"> Бариста</t>
  </si>
  <si>
    <t xml:space="preserve"> Поліцейський (інспектор) патрульної служби</t>
  </si>
  <si>
    <t xml:space="preserve"> озеленювач</t>
  </si>
  <si>
    <t xml:space="preserve"> робітник зеленого будівництва</t>
  </si>
  <si>
    <t xml:space="preserve"> овочівник</t>
  </si>
  <si>
    <t xml:space="preserve"> садівник</t>
  </si>
  <si>
    <t xml:space="preserve"> Оператор інкубаторно-птахівничої станції</t>
  </si>
  <si>
    <t xml:space="preserve"> свинар</t>
  </si>
  <si>
    <t xml:space="preserve"> птахівник</t>
  </si>
  <si>
    <t xml:space="preserve"> робітник фермерського господарства</t>
  </si>
  <si>
    <t xml:space="preserve"> дояр</t>
  </si>
  <si>
    <t xml:space="preserve"> тваринник</t>
  </si>
  <si>
    <t xml:space="preserve"> оператор тваринницьких комплексів та механізованих ферм</t>
  </si>
  <si>
    <t xml:space="preserve"> Оператор птахофабрик та механізованих ферм</t>
  </si>
  <si>
    <t xml:space="preserve"> лісник</t>
  </si>
  <si>
    <t xml:space="preserve"> плодоовочівник</t>
  </si>
  <si>
    <t xml:space="preserve"> оператор машинного доїння</t>
  </si>
  <si>
    <t xml:space="preserve"> слюсар-електрик з ремонту електроустаткування</t>
  </si>
  <si>
    <t xml:space="preserve"> Монтажник з монтажу сталевих та залізобетонних конструкцій</t>
  </si>
  <si>
    <t xml:space="preserve"> слюсар з механоскладальних робіт</t>
  </si>
  <si>
    <t xml:space="preserve"> Авторемонтник</t>
  </si>
  <si>
    <t xml:space="preserve"> верстатник широкого профілю</t>
  </si>
  <si>
    <t xml:space="preserve"> фрезерувальник</t>
  </si>
  <si>
    <t xml:space="preserve"> водій навантажувача</t>
  </si>
  <si>
    <t xml:space="preserve"> машиніст підземних установок</t>
  </si>
  <si>
    <t xml:space="preserve"> машиніст конвеєра</t>
  </si>
  <si>
    <t xml:space="preserve"> Машиніст електровоза</t>
  </si>
  <si>
    <t xml:space="preserve"> кухонний робітник</t>
  </si>
  <si>
    <t xml:space="preserve"> кур'єр</t>
  </si>
  <si>
    <t xml:space="preserve"> приймальник товарів</t>
  </si>
  <si>
    <t xml:space="preserve"> робітник плодоовочевого сховища</t>
  </si>
  <si>
    <t xml:space="preserve"> гірник</t>
  </si>
  <si>
    <t xml:space="preserve"> мийник посуду</t>
  </si>
  <si>
    <t xml:space="preserve"> гардеробник</t>
  </si>
  <si>
    <t>Професії, по яких середній розмір запропонованої  заробітної  плати є найбільшим, станом на 01.02.2019 року</t>
  </si>
  <si>
    <t>спортсмен-інструктор</t>
  </si>
  <si>
    <t>головний технолог</t>
  </si>
  <si>
    <t>керівник групи</t>
  </si>
  <si>
    <t>механік підземної дільниці</t>
  </si>
  <si>
    <t>Машиніст-інструктор локомотивних бригад</t>
  </si>
  <si>
    <t>електромеханік підземної дільниці</t>
  </si>
  <si>
    <t>люковий (коксохімічне виробництво)</t>
  </si>
  <si>
    <t>машиніст коксових машин</t>
  </si>
  <si>
    <t>диспетчер поїзний</t>
  </si>
  <si>
    <t>Заступник начальника управління (самостійного) - начальник відділу</t>
  </si>
  <si>
    <t>інженер із зварювання</t>
  </si>
  <si>
    <t>газівник коксових печей</t>
  </si>
  <si>
    <t>оператор поста керування агрегатами безперервного травлення, знежирення, лудіння,оцинкування, лакування та відпалювання.</t>
  </si>
  <si>
    <t>Машиніст електропоїзда</t>
  </si>
  <si>
    <t>барильєтник</t>
  </si>
  <si>
    <t>машиніст електровоза гасильного вагона</t>
  </si>
  <si>
    <t>механік цеху</t>
  </si>
  <si>
    <t>контролер якості продукції та технологічного процесу (хімічне виробництво)</t>
  </si>
  <si>
    <t>дефектоскопіст з ультразвукового контролю</t>
  </si>
  <si>
    <t>інженер з вентиляції</t>
  </si>
  <si>
    <t>начальник виробництва</t>
  </si>
  <si>
    <t>дверевий</t>
  </si>
  <si>
    <t>сталевар електропечі</t>
  </si>
  <si>
    <t>випробувач-формувальник</t>
  </si>
  <si>
    <t>складальник свинцевих акумуляторів та батарей</t>
  </si>
  <si>
    <t>інженер з гірничих робіт</t>
  </si>
  <si>
    <t>машиніст гірничих виїмкових машин</t>
  </si>
  <si>
    <t>розливальник сталі</t>
  </si>
  <si>
    <t>гірник очисного забою</t>
  </si>
  <si>
    <t>гірничомонтажник підземний</t>
  </si>
  <si>
    <t>підручний сталевара електропечі</t>
  </si>
  <si>
    <t>майстер контрольний (дільниці, цеху)</t>
  </si>
  <si>
    <t>Лікар ветеринарної медицини м’ясопереробних підприємств</t>
  </si>
  <si>
    <t>електромонтажник-схемник</t>
  </si>
  <si>
    <t>водій тролейбуса</t>
  </si>
  <si>
    <t>машиніст млина</t>
  </si>
  <si>
    <t>майстер дільниці</t>
  </si>
  <si>
    <t>вальцювальник стана гарячого прокату</t>
  </si>
  <si>
    <t>майстер газонаповнювальної станції</t>
  </si>
  <si>
    <t>вогнетривник</t>
  </si>
  <si>
    <t>гірник з ремонту гірничих виробок</t>
  </si>
  <si>
    <t>токар-розточувальник</t>
  </si>
  <si>
    <t>бригадир з переміщення сировини, напівфабрикатів і готової продукції у процесі ви- робництва</t>
  </si>
  <si>
    <t>майстер виробничої дільниці</t>
  </si>
  <si>
    <t>Професії, по яких середній розмір  запропонованої заробітної плати є найбільшим станом на 01.02.2019 року</t>
  </si>
  <si>
    <t>інженер з організації експлуатації та ремонту</t>
  </si>
  <si>
    <t>слідчий</t>
  </si>
  <si>
    <t>інженер з технічної діагностики</t>
  </si>
  <si>
    <t>оперуповноважений (з дипломом спеціаліста)</t>
  </si>
  <si>
    <t>інженер-конструктор</t>
  </si>
  <si>
    <t>Дільничий інспектор міліції</t>
  </si>
  <si>
    <t>лаборант (хімічні та фізичні дослідження)</t>
  </si>
  <si>
    <t>технік з інструменту</t>
  </si>
  <si>
    <t>енергодиспетчер</t>
  </si>
  <si>
    <t>черговий з приймання і відправлення поїздів метрополітену</t>
  </si>
  <si>
    <t>контролер пасажирського транспорту</t>
  </si>
  <si>
    <t>Касир-операціоніст</t>
  </si>
  <si>
    <t>реєстратор медичний</t>
  </si>
  <si>
    <t>секретар керівника (організації, підприємства, установи)</t>
  </si>
  <si>
    <t>фельд'єгер</t>
  </si>
  <si>
    <t>Черговий пульта (пункт централізованого спостереження)</t>
  </si>
  <si>
    <t>диспетчер з відпуску готової продукції</t>
  </si>
  <si>
    <t>комплектувальник товарів</t>
  </si>
  <si>
    <t>Пожежний-рятувальник</t>
  </si>
  <si>
    <t>рятувальник</t>
  </si>
  <si>
    <t>стрілець</t>
  </si>
  <si>
    <t>охоронець</t>
  </si>
  <si>
    <t>провідник пасажирського вагона</t>
  </si>
  <si>
    <t>овочівник</t>
  </si>
  <si>
    <t>Бригадир на дільницях основного виробництва (інші сільськогосподарські робітники та рибалки)</t>
  </si>
  <si>
    <t>тваринник</t>
  </si>
  <si>
    <t>Оператор птахофабрик та механізованих ферм</t>
  </si>
  <si>
    <t>озеленювач</t>
  </si>
  <si>
    <t>лісник</t>
  </si>
  <si>
    <t>звірівник</t>
  </si>
  <si>
    <t>оператор із штучного осіменіння тварин та птиці</t>
  </si>
  <si>
    <t>обрубувач</t>
  </si>
  <si>
    <t>монтажник</t>
  </si>
  <si>
    <t>землероб</t>
  </si>
  <si>
    <t>вибивальник відливок</t>
  </si>
  <si>
    <t>перекидальник</t>
  </si>
  <si>
    <t>контролер продукції збагачення</t>
  </si>
  <si>
    <t>комірник</t>
  </si>
  <si>
    <t>роздільник брухту та відходів металу</t>
  </si>
  <si>
    <t>вантажник</t>
  </si>
  <si>
    <t>сушильник сировини та матеріалів</t>
  </si>
  <si>
    <t>комплектувальник виробів, напівфабрикатів та матеріалів</t>
  </si>
  <si>
    <t>Кількість вакансій та чисельність безробітних                                                  станом на 1 лютого 2019 року</t>
  </si>
  <si>
    <t>Кількість вакансій та чисельність безробітних за професіними групами                                   станом на 1 лютого 2019 року</t>
  </si>
  <si>
    <t xml:space="preserve">станом на 1 лютого </t>
  </si>
  <si>
    <t xml:space="preserve">станом на                                           1 лютого 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</si>
</sst>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&quot;р.&quot;_-;\-* #,##0&quot;р.&quot;_-;_-* &quot;-&quot;&quot;р.&quot;_-;_-@_-"/>
    <numFmt numFmtId="187" formatCode="0.00000"/>
    <numFmt numFmtId="188" formatCode="0.000000"/>
    <numFmt numFmtId="189" formatCode="0.0000"/>
    <numFmt numFmtId="190" formatCode="\X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[$-422]d\ mmmm\ yyyy&quot; р.&quot;"/>
    <numFmt numFmtId="196" formatCode="0.0000000"/>
    <numFmt numFmtId="197" formatCode="0.00000000"/>
  </numFmts>
  <fonts count="73"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8"/>
      <name val="Times New Roman Cyr"/>
      <family val="1"/>
    </font>
    <font>
      <sz val="14"/>
      <name val="Times New Roman Cyr"/>
      <family val="0"/>
    </font>
    <font>
      <sz val="14"/>
      <name val="Times New Roman"/>
      <family val="1"/>
    </font>
    <font>
      <sz val="12"/>
      <name val="Arial Cyr"/>
      <family val="0"/>
    </font>
    <font>
      <i/>
      <sz val="16"/>
      <name val="Times New Roman Cyr"/>
      <family val="0"/>
    </font>
    <font>
      <sz val="11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 Cyr"/>
      <family val="0"/>
    </font>
    <font>
      <b/>
      <sz val="16"/>
      <name val="Times New Roman Cyr"/>
      <family val="0"/>
    </font>
    <font>
      <b/>
      <sz val="12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b/>
      <sz val="15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5"/>
      <name val="Times New Roman Cyr"/>
      <family val="0"/>
    </font>
    <font>
      <b/>
      <sz val="12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sz val="16"/>
      <name val="Times New Roman"/>
      <family val="1"/>
    </font>
    <font>
      <sz val="16"/>
      <name val="Times New Roman CYR"/>
      <family val="0"/>
    </font>
    <font>
      <i/>
      <sz val="10"/>
      <name val="Times New Roman CYR"/>
      <family val="0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0" fillId="14" borderId="0" applyNumberFormat="0" applyBorder="0" applyAlignment="0" applyProtection="0"/>
    <xf numFmtId="0" fontId="0" fillId="29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6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13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21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2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5" borderId="0" applyNumberFormat="0" applyBorder="0" applyAlignment="0" applyProtection="0"/>
    <xf numFmtId="0" fontId="8" fillId="31" borderId="0" applyNumberFormat="0" applyBorder="0" applyAlignment="0" applyProtection="0"/>
    <xf numFmtId="0" fontId="8" fillId="20" borderId="0" applyNumberFormat="0" applyBorder="0" applyAlignment="0" applyProtection="0"/>
    <xf numFmtId="0" fontId="8" fillId="30" borderId="0" applyNumberFormat="0" applyBorder="0" applyAlignment="0" applyProtection="0"/>
    <xf numFmtId="0" fontId="8" fillId="20" borderId="0" applyNumberFormat="0" applyBorder="0" applyAlignment="0" applyProtection="0"/>
    <xf numFmtId="0" fontId="8" fillId="3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0" applyNumberFormat="0" applyBorder="0" applyAlignment="0" applyProtection="0"/>
    <xf numFmtId="0" fontId="8" fillId="22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8" borderId="0" applyNumberFormat="0" applyBorder="0" applyAlignment="0" applyProtection="0"/>
    <xf numFmtId="0" fontId="8" fillId="22" borderId="0" applyNumberFormat="0" applyBorder="0" applyAlignment="0" applyProtection="0"/>
    <xf numFmtId="0" fontId="8" fillId="2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33" borderId="0" applyNumberFormat="0" applyBorder="0" applyAlignment="0" applyProtection="0"/>
    <xf numFmtId="0" fontId="8" fillId="25" borderId="0" applyNumberFormat="0" applyBorder="0" applyAlignment="0" applyProtection="0"/>
    <xf numFmtId="0" fontId="8" fillId="34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4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2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39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24" borderId="1" applyNumberFormat="0" applyAlignment="0" applyProtection="0"/>
    <xf numFmtId="0" fontId="10" fillId="28" borderId="1" applyNumberFormat="0" applyAlignment="0" applyProtection="0"/>
    <xf numFmtId="0" fontId="10" fillId="24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2" fillId="46" borderId="2" applyNumberFormat="0" applyAlignment="0" applyProtection="0"/>
    <xf numFmtId="0" fontId="12" fillId="49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174" fontId="7" fillId="0" borderId="0" applyFont="0" applyFill="0" applyBorder="0" applyProtection="0">
      <alignment horizontal="center" vertical="center"/>
    </xf>
    <xf numFmtId="49" fontId="7" fillId="0" borderId="0" applyFont="0" applyFill="0" applyBorder="0" applyProtection="0">
      <alignment horizontal="left" vertical="center" wrapText="1"/>
    </xf>
    <xf numFmtId="49" fontId="14" fillId="0" borderId="0" applyFill="0" applyBorder="0" applyProtection="0">
      <alignment horizontal="left" vertical="center"/>
    </xf>
    <xf numFmtId="49" fontId="15" fillId="0" borderId="3" applyFill="0" applyProtection="0">
      <alignment horizontal="center" vertical="center" wrapText="1"/>
    </xf>
    <xf numFmtId="49" fontId="15" fillId="0" borderId="4" applyFill="0" applyProtection="0">
      <alignment horizontal="center" vertical="center" wrapText="1"/>
    </xf>
    <xf numFmtId="49" fontId="7" fillId="0" borderId="0" applyFont="0" applyFill="0" applyBorder="0" applyProtection="0">
      <alignment horizontal="left" vertical="center" wrapText="1"/>
    </xf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34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35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36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8" borderId="1" applyNumberFormat="0" applyAlignment="0" applyProtection="0"/>
    <xf numFmtId="0" fontId="23" fillId="17" borderId="1" applyNumberFormat="0" applyAlignment="0" applyProtection="0"/>
    <xf numFmtId="0" fontId="23" fillId="8" borderId="1" applyNumberFormat="0" applyAlignment="0" applyProtection="0"/>
    <xf numFmtId="0" fontId="23" fillId="25" borderId="1" applyNumberFormat="0" applyAlignment="0" applyProtection="0"/>
    <xf numFmtId="0" fontId="23" fillId="25" borderId="1" applyNumberFormat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32" fillId="0" borderId="15" applyNumberFormat="0" applyFill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3" borderId="16" applyNumberFormat="0" applyFont="0" applyAlignment="0" applyProtection="0"/>
    <xf numFmtId="0" fontId="27" fillId="19" borderId="16" applyNumberFormat="0" applyAlignment="0" applyProtection="0"/>
    <xf numFmtId="0" fontId="0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8" fillId="24" borderId="17" applyNumberFormat="0" applyAlignment="0" applyProtection="0"/>
    <xf numFmtId="0" fontId="28" fillId="28" borderId="17" applyNumberFormat="0" applyAlignment="0" applyProtection="0"/>
    <xf numFmtId="0" fontId="28" fillId="24" borderId="17" applyNumberFormat="0" applyAlignment="0" applyProtection="0"/>
    <xf numFmtId="0" fontId="28" fillId="12" borderId="17" applyNumberFormat="0" applyAlignment="0" applyProtection="0"/>
    <xf numFmtId="0" fontId="28" fillId="12" borderId="17" applyNumberFormat="0" applyAlignment="0" applyProtection="0"/>
    <xf numFmtId="0" fontId="29" fillId="0" borderId="0" applyNumberFormat="0" applyFill="0" applyBorder="0" applyAlignment="0" applyProtection="0"/>
    <xf numFmtId="0" fontId="30" fillId="0" borderId="18" applyNumberFormat="0" applyFill="0" applyAlignment="0" applyProtection="0"/>
    <xf numFmtId="175" fontId="7" fillId="0" borderId="0" applyFont="0" applyFill="0" applyBorder="0" applyProtection="0">
      <alignment/>
    </xf>
    <xf numFmtId="175" fontId="7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3" fontId="7" fillId="0" borderId="0" applyFont="0" applyFill="0" applyBorder="0" applyProtection="0">
      <alignment horizontal="right"/>
    </xf>
    <xf numFmtId="4" fontId="7" fillId="0" borderId="0" applyFont="0" applyFill="0" applyBorder="0" applyProtection="0">
      <alignment horizontal="right"/>
    </xf>
    <xf numFmtId="4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49" fontId="7" fillId="0" borderId="0" applyFont="0" applyFill="0" applyBorder="0" applyProtection="0">
      <alignment wrapText="1"/>
    </xf>
    <xf numFmtId="0" fontId="32" fillId="0" borderId="0" applyNumberFormat="0" applyFill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48" borderId="0" applyNumberFormat="0" applyBorder="0" applyAlignment="0" applyProtection="0"/>
    <xf numFmtId="0" fontId="23" fillId="8" borderId="1" applyNumberFormat="0" applyAlignment="0" applyProtection="0"/>
    <xf numFmtId="0" fontId="23" fillId="17" borderId="1" applyNumberFormat="0" applyAlignment="0" applyProtection="0"/>
    <xf numFmtId="0" fontId="23" fillId="8" borderId="1" applyNumberFormat="0" applyAlignment="0" applyProtection="0"/>
    <xf numFmtId="0" fontId="23" fillId="17" borderId="1" applyNumberFormat="0" applyAlignment="0" applyProtection="0"/>
    <xf numFmtId="0" fontId="23" fillId="17" borderId="1" applyNumberFormat="0" applyAlignment="0" applyProtection="0"/>
    <xf numFmtId="0" fontId="23" fillId="8" borderId="1" applyNumberFormat="0" applyAlignment="0" applyProtection="0"/>
    <xf numFmtId="0" fontId="23" fillId="8" borderId="1" applyNumberFormat="0" applyAlignment="0" applyProtection="0"/>
    <xf numFmtId="0" fontId="23" fillId="8" borderId="1" applyNumberFormat="0" applyAlignment="0" applyProtection="0"/>
    <xf numFmtId="0" fontId="28" fillId="24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4" borderId="17" applyNumberFormat="0" applyAlignment="0" applyProtection="0"/>
    <xf numFmtId="0" fontId="28" fillId="24" borderId="17" applyNumberFormat="0" applyAlignment="0" applyProtection="0"/>
    <xf numFmtId="0" fontId="28" fillId="24" borderId="17" applyNumberFormat="0" applyAlignment="0" applyProtection="0"/>
    <xf numFmtId="0" fontId="10" fillId="24" borderId="1" applyNumberFormat="0" applyAlignment="0" applyProtection="0"/>
    <xf numFmtId="0" fontId="10" fillId="28" borderId="1" applyNumberFormat="0" applyAlignment="0" applyProtection="0"/>
    <xf numFmtId="0" fontId="10" fillId="28" borderId="1" applyNumberFormat="0" applyAlignment="0" applyProtection="0"/>
    <xf numFmtId="0" fontId="10" fillId="24" borderId="1" applyNumberFormat="0" applyAlignment="0" applyProtection="0"/>
    <xf numFmtId="0" fontId="10" fillId="24" borderId="1" applyNumberFormat="0" applyAlignment="0" applyProtection="0"/>
    <xf numFmtId="0" fontId="10" fillId="24" borderId="1" applyNumberFormat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34" fillId="0" borderId="7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5" fillId="0" borderId="10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36" fillId="0" borderId="13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9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12" fillId="46" borderId="2" applyNumberFormat="0" applyAlignment="0" applyProtection="0"/>
    <xf numFmtId="0" fontId="12" fillId="49" borderId="2" applyNumberFormat="0" applyAlignment="0" applyProtection="0"/>
    <xf numFmtId="0" fontId="12" fillId="46" borderId="2" applyNumberFormat="0" applyAlignment="0" applyProtection="0"/>
    <xf numFmtId="0" fontId="12" fillId="49" borderId="2" applyNumberFormat="0" applyAlignment="0" applyProtection="0"/>
    <xf numFmtId="0" fontId="12" fillId="49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0" fillId="24" borderId="1" applyNumberFormat="0" applyAlignment="0" applyProtection="0"/>
    <xf numFmtId="0" fontId="10" fillId="28" borderId="1" applyNumberFormat="0" applyAlignment="0" applyProtection="0"/>
    <xf numFmtId="0" fontId="11" fillId="12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1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9" applyNumberFormat="0" applyFill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13" borderId="16" applyNumberFormat="0" applyFont="0" applyAlignment="0" applyProtection="0"/>
    <xf numFmtId="0" fontId="27" fillId="19" borderId="16" applyNumberFormat="0" applyAlignment="0" applyProtection="0"/>
    <xf numFmtId="0" fontId="37" fillId="19" borderId="16" applyNumberFormat="0" applyAlignment="0" applyProtection="0"/>
    <xf numFmtId="0" fontId="2" fillId="13" borderId="16" applyNumberFormat="0" applyFont="0" applyAlignment="0" applyProtection="0"/>
    <xf numFmtId="0" fontId="7" fillId="13" borderId="16" applyNumberFormat="0" applyFont="0" applyAlignment="0" applyProtection="0"/>
    <xf numFmtId="0" fontId="7" fillId="13" borderId="16" applyNumberFormat="0" applyFont="0" applyAlignment="0" applyProtection="0"/>
    <xf numFmtId="0" fontId="2" fillId="13" borderId="16" applyNumberFormat="0" applyFont="0" applyAlignment="0" applyProtection="0"/>
    <xf numFmtId="0" fontId="37" fillId="19" borderId="16" applyNumberFormat="0" applyAlignment="0" applyProtection="0"/>
    <xf numFmtId="0" fontId="2" fillId="13" borderId="16" applyNumberFormat="0" applyFont="0" applyAlignment="0" applyProtection="0"/>
    <xf numFmtId="9" fontId="0" fillId="0" borderId="0" applyFont="0" applyFill="0" applyBorder="0" applyAlignment="0" applyProtection="0"/>
    <xf numFmtId="0" fontId="28" fillId="24" borderId="17" applyNumberFormat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</cellStyleXfs>
  <cellXfs count="184">
    <xf numFmtId="0" fontId="0" fillId="0" borderId="0" xfId="0" applyAlignment="1">
      <alignment/>
    </xf>
    <xf numFmtId="0" fontId="39" fillId="0" borderId="0" xfId="626" applyFont="1" applyFill="1">
      <alignment/>
      <protection/>
    </xf>
    <xf numFmtId="0" fontId="40" fillId="0" borderId="0" xfId="626" applyFont="1" applyFill="1">
      <alignment/>
      <protection/>
    </xf>
    <xf numFmtId="0" fontId="40" fillId="0" borderId="0" xfId="626" applyFont="1" applyFill="1" applyAlignment="1">
      <alignment vertical="center"/>
      <protection/>
    </xf>
    <xf numFmtId="0" fontId="3" fillId="0" borderId="0" xfId="626" applyFont="1" applyFill="1">
      <alignment/>
      <protection/>
    </xf>
    <xf numFmtId="173" fontId="3" fillId="0" borderId="0" xfId="626" applyNumberFormat="1" applyFont="1" applyFill="1">
      <alignment/>
      <protection/>
    </xf>
    <xf numFmtId="0" fontId="4" fillId="0" borderId="0" xfId="626" applyFont="1" applyFill="1" applyAlignment="1">
      <alignment vertical="center"/>
      <protection/>
    </xf>
    <xf numFmtId="0" fontId="3" fillId="0" borderId="0" xfId="626" applyFont="1" applyFill="1" applyAlignment="1">
      <alignment vertical="center"/>
      <protection/>
    </xf>
    <xf numFmtId="3" fontId="3" fillId="0" borderId="0" xfId="626" applyNumberFormat="1" applyFont="1" applyFill="1">
      <alignment/>
      <protection/>
    </xf>
    <xf numFmtId="0" fontId="1" fillId="0" borderId="0" xfId="605" applyFont="1">
      <alignment/>
      <protection/>
    </xf>
    <xf numFmtId="0" fontId="42" fillId="0" borderId="0" xfId="605" applyFont="1">
      <alignment/>
      <protection/>
    </xf>
    <xf numFmtId="0" fontId="1" fillId="0" borderId="0" xfId="605" applyFont="1" applyAlignment="1">
      <alignment/>
      <protection/>
    </xf>
    <xf numFmtId="0" fontId="40" fillId="0" borderId="0" xfId="626" applyFont="1" applyFill="1">
      <alignment/>
      <protection/>
    </xf>
    <xf numFmtId="1" fontId="4" fillId="0" borderId="0" xfId="626" applyNumberFormat="1" applyFont="1" applyFill="1" applyAlignment="1">
      <alignment horizontal="center" vertical="center"/>
      <protection/>
    </xf>
    <xf numFmtId="1" fontId="4" fillId="0" borderId="0" xfId="626" applyNumberFormat="1" applyFont="1" applyFill="1" applyAlignment="1">
      <alignment vertical="center"/>
      <protection/>
    </xf>
    <xf numFmtId="0" fontId="1" fillId="0" borderId="0" xfId="605" applyFont="1" applyFill="1">
      <alignment/>
      <protection/>
    </xf>
    <xf numFmtId="0" fontId="43" fillId="0" borderId="0" xfId="605" applyFont="1">
      <alignment/>
      <protection/>
    </xf>
    <xf numFmtId="0" fontId="5" fillId="0" borderId="0" xfId="605" applyFont="1">
      <alignment/>
      <protection/>
    </xf>
    <xf numFmtId="3" fontId="41" fillId="0" borderId="0" xfId="626" applyNumberFormat="1" applyFont="1" applyFill="1" applyAlignment="1">
      <alignment vertical="center"/>
      <protection/>
    </xf>
    <xf numFmtId="2" fontId="4" fillId="0" borderId="0" xfId="626" applyNumberFormat="1" applyFont="1" applyFill="1" applyAlignment="1">
      <alignment vertical="center"/>
      <protection/>
    </xf>
    <xf numFmtId="0" fontId="41" fillId="0" borderId="0" xfId="605" applyFont="1">
      <alignment/>
      <protection/>
    </xf>
    <xf numFmtId="0" fontId="41" fillId="0" borderId="0" xfId="605" applyFont="1" applyAlignment="1">
      <alignment/>
      <protection/>
    </xf>
    <xf numFmtId="0" fontId="1" fillId="0" borderId="0" xfId="605" applyFont="1" applyAlignment="1">
      <alignment horizontal="center"/>
      <protection/>
    </xf>
    <xf numFmtId="0" fontId="3" fillId="50" borderId="0" xfId="626" applyFont="1" applyFill="1">
      <alignment/>
      <protection/>
    </xf>
    <xf numFmtId="0" fontId="5" fillId="0" borderId="0" xfId="605" applyFont="1" applyAlignment="1">
      <alignment/>
      <protection/>
    </xf>
    <xf numFmtId="0" fontId="1" fillId="0" borderId="3" xfId="605" applyFont="1" applyBorder="1" applyAlignment="1">
      <alignment horizontal="center" vertical="center" wrapText="1"/>
      <protection/>
    </xf>
    <xf numFmtId="0" fontId="5" fillId="12" borderId="3" xfId="0" applyFont="1" applyFill="1" applyBorder="1" applyAlignment="1">
      <alignment horizontal="right" vertical="center"/>
    </xf>
    <xf numFmtId="3" fontId="5" fillId="12" borderId="3" xfId="605" applyNumberFormat="1" applyFont="1" applyFill="1" applyBorder="1" applyAlignment="1">
      <alignment horizontal="center" vertical="center" wrapText="1"/>
      <protection/>
    </xf>
    <xf numFmtId="0" fontId="5" fillId="12" borderId="3" xfId="0" applyFont="1" applyFill="1" applyBorder="1" applyAlignment="1">
      <alignment horizontal="center" vertical="center"/>
    </xf>
    <xf numFmtId="0" fontId="1" fillId="12" borderId="0" xfId="605" applyFont="1" applyFill="1">
      <alignment/>
      <protection/>
    </xf>
    <xf numFmtId="3" fontId="1" fillId="12" borderId="0" xfId="605" applyNumberFormat="1" applyFont="1" applyFill="1">
      <alignment/>
      <protection/>
    </xf>
    <xf numFmtId="0" fontId="1" fillId="12" borderId="3" xfId="605" applyFont="1" applyFill="1" applyBorder="1" applyAlignment="1">
      <alignment horizontal="center" vertical="center" wrapText="1"/>
      <protection/>
    </xf>
    <xf numFmtId="3" fontId="1" fillId="12" borderId="3" xfId="605" applyNumberFormat="1" applyFont="1" applyFill="1" applyBorder="1" applyAlignment="1">
      <alignment horizontal="center" vertical="center" wrapText="1"/>
      <protection/>
    </xf>
    <xf numFmtId="0" fontId="5" fillId="12" borderId="3" xfId="0" applyFont="1" applyFill="1" applyBorder="1" applyAlignment="1">
      <alignment vertical="center"/>
    </xf>
    <xf numFmtId="0" fontId="5" fillId="12" borderId="3" xfId="605" applyFont="1" applyFill="1" applyBorder="1" applyAlignment="1">
      <alignment horizontal="center" vertical="center" wrapText="1"/>
      <protection/>
    </xf>
    <xf numFmtId="1" fontId="48" fillId="2" borderId="20" xfId="605" applyNumberFormat="1" applyFont="1" applyFill="1" applyBorder="1" applyAlignment="1">
      <alignment horizontal="left" vertical="center" wrapText="1"/>
      <protection/>
    </xf>
    <xf numFmtId="0" fontId="42" fillId="12" borderId="3" xfId="0" applyFont="1" applyFill="1" applyBorder="1" applyAlignment="1">
      <alignment horizontal="left" vertical="center" wrapText="1" indent="1"/>
    </xf>
    <xf numFmtId="3" fontId="42" fillId="12" borderId="3" xfId="605" applyNumberFormat="1" applyFont="1" applyFill="1" applyBorder="1" applyAlignment="1">
      <alignment horizontal="center"/>
      <protection/>
    </xf>
    <xf numFmtId="0" fontId="48" fillId="2" borderId="3" xfId="605" applyFont="1" applyFill="1" applyBorder="1" applyAlignment="1">
      <alignment vertical="center" wrapText="1"/>
      <protection/>
    </xf>
    <xf numFmtId="3" fontId="48" fillId="2" borderId="3" xfId="605" applyNumberFormat="1" applyFont="1" applyFill="1" applyBorder="1" applyAlignment="1">
      <alignment horizontal="center"/>
      <protection/>
    </xf>
    <xf numFmtId="0" fontId="42" fillId="12" borderId="3" xfId="0" applyFont="1" applyFill="1" applyBorder="1" applyAlignment="1">
      <alignment horizontal="left" vertical="center" wrapText="1"/>
    </xf>
    <xf numFmtId="3" fontId="48" fillId="2" borderId="3" xfId="605" applyNumberFormat="1" applyFont="1" applyFill="1" applyBorder="1" applyAlignment="1">
      <alignment horizontal="center" vertical="center"/>
      <protection/>
    </xf>
    <xf numFmtId="3" fontId="42" fillId="0" borderId="3" xfId="605" applyNumberFormat="1" applyFont="1" applyFill="1" applyBorder="1" applyAlignment="1">
      <alignment horizontal="center"/>
      <protection/>
    </xf>
    <xf numFmtId="0" fontId="42" fillId="0" borderId="3" xfId="0" applyFont="1" applyBorder="1" applyAlignment="1">
      <alignment horizontal="left" vertical="center" wrapText="1"/>
    </xf>
    <xf numFmtId="1" fontId="48" fillId="2" borderId="20" xfId="605" applyNumberFormat="1" applyFont="1" applyFill="1" applyBorder="1" applyAlignment="1">
      <alignment horizontal="center" vertical="center" wrapText="1"/>
      <protection/>
    </xf>
    <xf numFmtId="0" fontId="40" fillId="0" borderId="0" xfId="626" applyFont="1" applyFill="1" applyBorder="1" applyAlignment="1">
      <alignment horizontal="center"/>
      <protection/>
    </xf>
    <xf numFmtId="1" fontId="4" fillId="12" borderId="3" xfId="552" applyNumberFormat="1" applyFont="1" applyFill="1" applyBorder="1" applyAlignment="1">
      <alignment horizontal="center" vertical="center" wrapText="1"/>
      <protection/>
    </xf>
    <xf numFmtId="1" fontId="39" fillId="12" borderId="3" xfId="552" applyNumberFormat="1" applyFont="1" applyFill="1" applyBorder="1" applyAlignment="1">
      <alignment horizontal="center" vertical="center" wrapText="1"/>
      <protection/>
    </xf>
    <xf numFmtId="14" fontId="4" fillId="12" borderId="3" xfId="552" applyNumberFormat="1" applyFont="1" applyFill="1" applyBorder="1" applyAlignment="1">
      <alignment horizontal="center" vertical="center" wrapText="1"/>
      <protection/>
    </xf>
    <xf numFmtId="0" fontId="39" fillId="12" borderId="3" xfId="626" applyFont="1" applyFill="1" applyBorder="1" applyAlignment="1">
      <alignment horizontal="center" vertical="center" wrapText="1"/>
      <protection/>
    </xf>
    <xf numFmtId="0" fontId="51" fillId="0" borderId="3" xfId="626" applyFont="1" applyFill="1" applyBorder="1" applyAlignment="1">
      <alignment horizontal="center" vertical="center" wrapText="1"/>
      <protection/>
    </xf>
    <xf numFmtId="3" fontId="38" fillId="12" borderId="3" xfId="626" applyNumberFormat="1" applyFont="1" applyFill="1" applyBorder="1" applyAlignment="1">
      <alignment horizontal="center" vertical="center"/>
      <protection/>
    </xf>
    <xf numFmtId="173" fontId="38" fillId="12" borderId="3" xfId="626" applyNumberFormat="1" applyFont="1" applyFill="1" applyBorder="1" applyAlignment="1">
      <alignment horizontal="center" vertical="center" wrapText="1"/>
      <protection/>
    </xf>
    <xf numFmtId="0" fontId="4" fillId="0" borderId="3" xfId="626" applyFont="1" applyFill="1" applyBorder="1" applyAlignment="1">
      <alignment horizontal="left" vertical="center" wrapText="1"/>
      <protection/>
    </xf>
    <xf numFmtId="173" fontId="41" fillId="12" borderId="3" xfId="626" applyNumberFormat="1" applyFont="1" applyFill="1" applyBorder="1" applyAlignment="1">
      <alignment horizontal="center" vertical="center" wrapText="1"/>
      <protection/>
    </xf>
    <xf numFmtId="3" fontId="42" fillId="12" borderId="3" xfId="604" applyNumberFormat="1" applyFont="1" applyFill="1" applyBorder="1" applyAlignment="1">
      <alignment horizontal="center" vertical="center" wrapText="1"/>
      <protection/>
    </xf>
    <xf numFmtId="3" fontId="42" fillId="12" borderId="3" xfId="0" applyNumberFormat="1" applyFont="1" applyFill="1" applyBorder="1" applyAlignment="1">
      <alignment horizontal="center" vertical="center"/>
    </xf>
    <xf numFmtId="0" fontId="3" fillId="0" borderId="0" xfId="626" applyFont="1" applyFill="1" applyAlignment="1">
      <alignment wrapText="1"/>
      <protection/>
    </xf>
    <xf numFmtId="0" fontId="3" fillId="0" borderId="0" xfId="626" applyFont="1" applyFill="1">
      <alignment/>
      <protection/>
    </xf>
    <xf numFmtId="0" fontId="53" fillId="0" borderId="0" xfId="626" applyFont="1" applyFill="1" applyAlignment="1">
      <alignment horizontal="center"/>
      <protection/>
    </xf>
    <xf numFmtId="0" fontId="40" fillId="12" borderId="0" xfId="626" applyFont="1" applyFill="1" applyBorder="1" applyAlignment="1">
      <alignment horizontal="center"/>
      <protection/>
    </xf>
    <xf numFmtId="0" fontId="40" fillId="12" borderId="0" xfId="626" applyFont="1" applyFill="1">
      <alignment/>
      <protection/>
    </xf>
    <xf numFmtId="1" fontId="41" fillId="12" borderId="3" xfId="552" applyNumberFormat="1" applyFont="1" applyFill="1" applyBorder="1" applyAlignment="1">
      <alignment horizontal="center" vertical="center" wrapText="1"/>
      <protection/>
    </xf>
    <xf numFmtId="1" fontId="38" fillId="12" borderId="3" xfId="552" applyNumberFormat="1" applyFont="1" applyFill="1" applyBorder="1" applyAlignment="1">
      <alignment horizontal="center" vertical="center" wrapText="1"/>
      <protection/>
    </xf>
    <xf numFmtId="14" fontId="41" fillId="12" borderId="3" xfId="552" applyNumberFormat="1" applyFont="1" applyFill="1" applyBorder="1" applyAlignment="1">
      <alignment horizontal="center" vertical="center" wrapText="1"/>
      <protection/>
    </xf>
    <xf numFmtId="0" fontId="38" fillId="12" borderId="3" xfId="626" applyFont="1" applyFill="1" applyBorder="1" applyAlignment="1">
      <alignment horizontal="center" vertical="center" wrapText="1"/>
      <protection/>
    </xf>
    <xf numFmtId="0" fontId="38" fillId="0" borderId="3" xfId="626" applyFont="1" applyFill="1" applyBorder="1" applyAlignment="1">
      <alignment horizontal="center" vertical="center" wrapText="1"/>
      <protection/>
    </xf>
    <xf numFmtId="173" fontId="38" fillId="12" borderId="3" xfId="626" applyNumberFormat="1" applyFont="1" applyFill="1" applyBorder="1" applyAlignment="1">
      <alignment horizontal="center" vertical="center"/>
      <protection/>
    </xf>
    <xf numFmtId="3" fontId="38" fillId="12" borderId="3" xfId="626" applyNumberFormat="1" applyFont="1" applyFill="1" applyBorder="1" applyAlignment="1">
      <alignment horizontal="center" vertical="center"/>
      <protection/>
    </xf>
    <xf numFmtId="0" fontId="42" fillId="0" borderId="3" xfId="625" applyFont="1" applyFill="1" applyBorder="1" applyAlignment="1">
      <alignment vertical="center" wrapText="1"/>
      <protection/>
    </xf>
    <xf numFmtId="3" fontId="41" fillId="12" borderId="3" xfId="626" applyNumberFormat="1" applyFont="1" applyFill="1" applyBorder="1" applyAlignment="1">
      <alignment horizontal="center" vertical="center" wrapText="1"/>
      <protection/>
    </xf>
    <xf numFmtId="0" fontId="42" fillId="12" borderId="3" xfId="0" applyFont="1" applyFill="1" applyBorder="1" applyAlignment="1">
      <alignment horizontal="center" vertical="center" wrapText="1"/>
    </xf>
    <xf numFmtId="173" fontId="41" fillId="12" borderId="3" xfId="626" applyNumberFormat="1" applyFont="1" applyFill="1" applyBorder="1" applyAlignment="1">
      <alignment horizontal="center" vertical="center"/>
      <protection/>
    </xf>
    <xf numFmtId="1" fontId="42" fillId="12" borderId="3" xfId="0" applyNumberFormat="1" applyFont="1" applyFill="1" applyBorder="1" applyAlignment="1" applyProtection="1">
      <alignment horizontal="center" vertical="center"/>
      <protection locked="0"/>
    </xf>
    <xf numFmtId="173" fontId="41" fillId="12" borderId="3" xfId="626" applyNumberFormat="1" applyFont="1" applyFill="1" applyBorder="1" applyAlignment="1">
      <alignment horizontal="center" vertical="center"/>
      <protection/>
    </xf>
    <xf numFmtId="0" fontId="42" fillId="12" borderId="3" xfId="0" applyFont="1" applyFill="1" applyBorder="1" applyAlignment="1">
      <alignment horizontal="center" vertical="center"/>
    </xf>
    <xf numFmtId="0" fontId="3" fillId="12" borderId="0" xfId="626" applyFont="1" applyFill="1" applyAlignment="1">
      <alignment wrapText="1"/>
      <protection/>
    </xf>
    <xf numFmtId="0" fontId="3" fillId="12" borderId="0" xfId="626" applyFont="1" applyFill="1">
      <alignment/>
      <protection/>
    </xf>
    <xf numFmtId="0" fontId="56" fillId="0" borderId="0" xfId="605" applyFont="1" applyAlignment="1">
      <alignment horizontal="center" vertical="center" wrapText="1"/>
      <protection/>
    </xf>
    <xf numFmtId="2" fontId="1" fillId="0" borderId="0" xfId="605" applyNumberFormat="1" applyFont="1" applyAlignment="1">
      <alignment wrapText="1"/>
      <protection/>
    </xf>
    <xf numFmtId="0" fontId="1" fillId="0" borderId="3" xfId="605" applyFont="1" applyBorder="1" applyAlignment="1">
      <alignment horizontal="center"/>
      <protection/>
    </xf>
    <xf numFmtId="2" fontId="1" fillId="0" borderId="3" xfId="605" applyNumberFormat="1" applyFont="1" applyBorder="1" applyAlignment="1">
      <alignment horizontal="center" vertical="center" wrapText="1"/>
      <protection/>
    </xf>
    <xf numFmtId="0" fontId="5" fillId="0" borderId="3" xfId="605" applyFont="1" applyBorder="1" applyAlignment="1">
      <alignment horizontal="center" vertical="center"/>
      <protection/>
    </xf>
    <xf numFmtId="0" fontId="57" fillId="0" borderId="3" xfId="0" applyFont="1" applyBorder="1" applyAlignment="1">
      <alignment vertical="center"/>
    </xf>
    <xf numFmtId="0" fontId="57" fillId="0" borderId="3" xfId="0" applyFont="1" applyBorder="1" applyAlignment="1">
      <alignment horizontal="center" vertical="center"/>
    </xf>
    <xf numFmtId="3" fontId="57" fillId="0" borderId="3" xfId="605" applyNumberFormat="1" applyFont="1" applyBorder="1" applyAlignment="1">
      <alignment horizontal="center" vertical="center" wrapText="1"/>
      <protection/>
    </xf>
    <xf numFmtId="3" fontId="57" fillId="0" borderId="3" xfId="605" applyNumberFormat="1" applyFont="1" applyBorder="1" applyAlignment="1">
      <alignment horizontal="center" vertical="center"/>
      <protection/>
    </xf>
    <xf numFmtId="3" fontId="57" fillId="0" borderId="3" xfId="605" applyNumberFormat="1" applyFont="1" applyBorder="1" applyAlignment="1">
      <alignment horizontal="center"/>
      <protection/>
    </xf>
    <xf numFmtId="3" fontId="5" fillId="0" borderId="0" xfId="605" applyNumberFormat="1" applyFont="1" applyAlignment="1">
      <alignment horizontal="center"/>
      <protection/>
    </xf>
    <xf numFmtId="0" fontId="1" fillId="0" borderId="3" xfId="605" applyFont="1" applyFill="1" applyBorder="1" applyAlignment="1">
      <alignment horizontal="center" vertical="center"/>
      <protection/>
    </xf>
    <xf numFmtId="2" fontId="42" fillId="0" borderId="3" xfId="605" applyNumberFormat="1" applyFont="1" applyFill="1" applyBorder="1" applyAlignment="1">
      <alignment horizontal="center" vertical="center" wrapText="1"/>
      <protection/>
    </xf>
    <xf numFmtId="3" fontId="45" fillId="0" borderId="3" xfId="605" applyNumberFormat="1" applyFont="1" applyFill="1" applyBorder="1" applyAlignment="1">
      <alignment horizontal="center" vertical="center" wrapText="1"/>
      <protection/>
    </xf>
    <xf numFmtId="0" fontId="1" fillId="0" borderId="21" xfId="605" applyFont="1" applyBorder="1" applyAlignment="1">
      <alignment horizontal="center" vertical="center"/>
      <protection/>
    </xf>
    <xf numFmtId="3" fontId="59" fillId="0" borderId="3" xfId="626" applyNumberFormat="1" applyFont="1" applyFill="1" applyBorder="1" applyAlignment="1">
      <alignment horizontal="center" vertical="center"/>
      <protection/>
    </xf>
    <xf numFmtId="0" fontId="5" fillId="0" borderId="3" xfId="605" applyFont="1" applyFill="1" applyBorder="1" applyAlignment="1">
      <alignment horizontal="center" vertical="center" wrapText="1"/>
      <protection/>
    </xf>
    <xf numFmtId="3" fontId="60" fillId="12" borderId="3" xfId="605" applyNumberFormat="1" applyFont="1" applyFill="1" applyBorder="1" applyAlignment="1">
      <alignment horizontal="center" vertical="center" wrapText="1"/>
      <protection/>
    </xf>
    <xf numFmtId="3" fontId="60" fillId="12" borderId="0" xfId="605" applyNumberFormat="1" applyFont="1" applyFill="1">
      <alignment/>
      <protection/>
    </xf>
    <xf numFmtId="3" fontId="39" fillId="12" borderId="3" xfId="552" applyNumberFormat="1" applyFont="1" applyFill="1" applyBorder="1" applyAlignment="1">
      <alignment horizontal="center" vertical="center" wrapText="1"/>
      <protection/>
    </xf>
    <xf numFmtId="173" fontId="39" fillId="12" borderId="3" xfId="552" applyNumberFormat="1" applyFont="1" applyFill="1" applyBorder="1" applyAlignment="1">
      <alignment horizontal="center" vertical="center" wrapText="1"/>
      <protection/>
    </xf>
    <xf numFmtId="172" fontId="39" fillId="12" borderId="3" xfId="552" applyNumberFormat="1" applyFont="1" applyFill="1" applyBorder="1" applyAlignment="1">
      <alignment horizontal="center" vertical="center" wrapText="1"/>
      <protection/>
    </xf>
    <xf numFmtId="3" fontId="4" fillId="0" borderId="3" xfId="626" applyNumberFormat="1" applyFont="1" applyFill="1" applyBorder="1" applyAlignment="1">
      <alignment horizontal="center" wrapText="1"/>
      <protection/>
    </xf>
    <xf numFmtId="173" fontId="4" fillId="0" borderId="3" xfId="552" applyNumberFormat="1" applyFont="1" applyBorder="1" applyAlignment="1">
      <alignment horizontal="center" wrapText="1"/>
      <protection/>
    </xf>
    <xf numFmtId="172" fontId="4" fillId="0" borderId="3" xfId="552" applyNumberFormat="1" applyFont="1" applyBorder="1" applyAlignment="1">
      <alignment horizontal="center" wrapText="1"/>
      <protection/>
    </xf>
    <xf numFmtId="0" fontId="61" fillId="0" borderId="3" xfId="626" applyFont="1" applyFill="1" applyBorder="1" applyAlignment="1">
      <alignment horizontal="left" vertical="center" wrapText="1"/>
      <protection/>
    </xf>
    <xf numFmtId="14" fontId="4" fillId="0" borderId="3" xfId="552" applyNumberFormat="1" applyFont="1" applyBorder="1" applyAlignment="1">
      <alignment horizontal="center" vertical="center" wrapText="1"/>
      <protection/>
    </xf>
    <xf numFmtId="14" fontId="39" fillId="0" borderId="3" xfId="552" applyNumberFormat="1" applyFont="1" applyBorder="1" applyAlignment="1">
      <alignment horizontal="center" vertical="center" wrapText="1"/>
      <protection/>
    </xf>
    <xf numFmtId="3" fontId="39" fillId="12" borderId="3" xfId="552" applyNumberFormat="1" applyFont="1" applyFill="1" applyBorder="1" applyAlignment="1">
      <alignment horizontal="center" vertical="center" wrapText="1"/>
      <protection/>
    </xf>
    <xf numFmtId="173" fontId="39" fillId="12" borderId="3" xfId="626" applyNumberFormat="1" applyFont="1" applyFill="1" applyBorder="1" applyAlignment="1">
      <alignment horizontal="center" vertical="center" wrapText="1"/>
      <protection/>
    </xf>
    <xf numFmtId="173" fontId="39" fillId="12" borderId="3" xfId="626" applyNumberFormat="1" applyFont="1" applyFill="1" applyBorder="1" applyAlignment="1">
      <alignment horizontal="center" vertical="center"/>
      <protection/>
    </xf>
    <xf numFmtId="0" fontId="57" fillId="0" borderId="3" xfId="625" applyFont="1" applyBorder="1" applyAlignment="1">
      <alignment vertical="center" wrapText="1"/>
      <protection/>
    </xf>
    <xf numFmtId="3" fontId="4" fillId="0" borderId="3" xfId="626" applyNumberFormat="1" applyFont="1" applyFill="1" applyBorder="1" applyAlignment="1">
      <alignment horizontal="center" vertical="center"/>
      <protection/>
    </xf>
    <xf numFmtId="0" fontId="5" fillId="12" borderId="3" xfId="604" applyFont="1" applyFill="1" applyBorder="1" applyAlignment="1">
      <alignment horizontal="center" vertical="center" wrapText="1"/>
      <protection/>
    </xf>
    <xf numFmtId="173" fontId="4" fillId="0" borderId="3" xfId="626" applyNumberFormat="1" applyFont="1" applyFill="1" applyBorder="1" applyAlignment="1">
      <alignment horizontal="center" vertical="center" wrapText="1"/>
      <protection/>
    </xf>
    <xf numFmtId="0" fontId="5" fillId="12" borderId="3" xfId="0" applyFont="1" applyFill="1" applyBorder="1" applyAlignment="1">
      <alignment horizontal="center" vertical="center" wrapText="1"/>
    </xf>
    <xf numFmtId="173" fontId="4" fillId="12" borderId="3" xfId="626" applyNumberFormat="1" applyFont="1" applyFill="1" applyBorder="1" applyAlignment="1">
      <alignment horizontal="center" vertical="center"/>
      <protection/>
    </xf>
    <xf numFmtId="3" fontId="40" fillId="0" borderId="0" xfId="626" applyNumberFormat="1" applyFont="1" applyFill="1" applyAlignment="1">
      <alignment vertical="center"/>
      <protection/>
    </xf>
    <xf numFmtId="3" fontId="4" fillId="0" borderId="3" xfId="626" applyNumberFormat="1" applyFont="1" applyFill="1" applyBorder="1" applyAlignment="1">
      <alignment horizontal="center" vertical="center" wrapText="1"/>
      <protection/>
    </xf>
    <xf numFmtId="0" fontId="5" fillId="12" borderId="3" xfId="604" applyFont="1" applyFill="1" applyBorder="1" applyAlignment="1">
      <alignment horizontal="center" vertical="center"/>
      <protection/>
    </xf>
    <xf numFmtId="0" fontId="1" fillId="12" borderId="0" xfId="604" applyFont="1" applyFill="1" applyBorder="1" applyAlignment="1">
      <alignment horizontal="right" vertical="center"/>
      <protection/>
    </xf>
    <xf numFmtId="0" fontId="3" fillId="12" borderId="0" xfId="626" applyFont="1" applyFill="1">
      <alignment/>
      <protection/>
    </xf>
    <xf numFmtId="0" fontId="39" fillId="0" borderId="3" xfId="626" applyFont="1" applyFill="1" applyBorder="1" applyAlignment="1">
      <alignment horizontal="center" vertical="center" wrapText="1"/>
      <protection/>
    </xf>
    <xf numFmtId="1" fontId="38" fillId="0" borderId="3" xfId="626" applyNumberFormat="1" applyFont="1" applyFill="1" applyBorder="1" applyAlignment="1">
      <alignment horizontal="center" vertical="center"/>
      <protection/>
    </xf>
    <xf numFmtId="3" fontId="41" fillId="12" borderId="3" xfId="626" applyNumberFormat="1" applyFont="1" applyFill="1" applyBorder="1" applyAlignment="1">
      <alignment horizontal="center" vertical="center"/>
      <protection/>
    </xf>
    <xf numFmtId="3" fontId="41" fillId="0" borderId="3" xfId="626" applyNumberFormat="1" applyFont="1" applyFill="1" applyBorder="1" applyAlignment="1">
      <alignment horizontal="center" vertical="center" wrapText="1"/>
      <protection/>
    </xf>
    <xf numFmtId="0" fontId="62" fillId="0" borderId="3" xfId="626" applyFont="1" applyFill="1" applyBorder="1" applyAlignment="1">
      <alignment horizontal="center" vertical="center" wrapText="1"/>
      <protection/>
    </xf>
    <xf numFmtId="3" fontId="63" fillId="0" borderId="3" xfId="552" applyNumberFormat="1" applyFont="1" applyBorder="1" applyAlignment="1">
      <alignment horizontal="center" vertical="center" wrapText="1"/>
      <protection/>
    </xf>
    <xf numFmtId="3" fontId="64" fillId="0" borderId="3" xfId="626" applyNumberFormat="1" applyFont="1" applyFill="1" applyBorder="1" applyAlignment="1">
      <alignment horizontal="center" vertical="center" wrapText="1"/>
      <protection/>
    </xf>
    <xf numFmtId="0" fontId="6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38" fillId="0" borderId="3" xfId="626" applyNumberFormat="1" applyFont="1" applyFill="1" applyBorder="1" applyAlignment="1">
      <alignment horizontal="center" vertical="center"/>
      <protection/>
    </xf>
    <xf numFmtId="3" fontId="38" fillId="0" borderId="3" xfId="626" applyNumberFormat="1" applyFont="1" applyFill="1" applyBorder="1" applyAlignment="1">
      <alignment horizontal="center" vertical="center"/>
      <protection/>
    </xf>
    <xf numFmtId="3" fontId="41" fillId="0" borderId="3" xfId="626" applyNumberFormat="1" applyFont="1" applyFill="1" applyBorder="1" applyAlignment="1">
      <alignment horizontal="center" vertical="center" wrapText="1"/>
      <protection/>
    </xf>
    <xf numFmtId="0" fontId="42" fillId="0" borderId="3" xfId="0" applyFont="1" applyBorder="1" applyAlignment="1">
      <alignment horizontal="center" vertical="center" wrapText="1"/>
    </xf>
    <xf numFmtId="3" fontId="41" fillId="0" borderId="3" xfId="626" applyNumberFormat="1" applyFont="1" applyFill="1" applyBorder="1" applyAlignment="1">
      <alignment horizontal="center" vertical="center"/>
      <protection/>
    </xf>
    <xf numFmtId="0" fontId="42" fillId="0" borderId="3" xfId="0" applyFont="1" applyBorder="1" applyAlignment="1">
      <alignment horizontal="center" vertical="center"/>
    </xf>
    <xf numFmtId="0" fontId="50" fillId="0" borderId="0" xfId="626" applyFont="1" applyFill="1" applyAlignment="1">
      <alignment horizontal="center" vertical="center" wrapText="1"/>
      <protection/>
    </xf>
    <xf numFmtId="2" fontId="41" fillId="0" borderId="3" xfId="626" applyNumberFormat="1" applyFont="1" applyFill="1" applyBorder="1" applyAlignment="1">
      <alignment horizontal="center" vertical="center" wrapText="1"/>
      <protection/>
    </xf>
    <xf numFmtId="0" fontId="39" fillId="12" borderId="0" xfId="626" applyFont="1" applyFill="1">
      <alignment/>
      <protection/>
    </xf>
    <xf numFmtId="0" fontId="40" fillId="12" borderId="0" xfId="626" applyFont="1" applyFill="1">
      <alignment/>
      <protection/>
    </xf>
    <xf numFmtId="0" fontId="51" fillId="12" borderId="3" xfId="626" applyFont="1" applyFill="1" applyBorder="1" applyAlignment="1">
      <alignment horizontal="center" vertical="center" wrapText="1"/>
      <protection/>
    </xf>
    <xf numFmtId="173" fontId="38" fillId="12" borderId="3" xfId="626" applyNumberFormat="1" applyFont="1" applyFill="1" applyBorder="1" applyAlignment="1">
      <alignment horizontal="center" vertical="center" wrapText="1"/>
      <protection/>
    </xf>
    <xf numFmtId="0" fontId="4" fillId="12" borderId="0" xfId="626" applyFont="1" applyFill="1" applyAlignment="1">
      <alignment vertical="center"/>
      <protection/>
    </xf>
    <xf numFmtId="0" fontId="4" fillId="12" borderId="3" xfId="626" applyFont="1" applyFill="1" applyBorder="1" applyAlignment="1">
      <alignment horizontal="left" vertical="center" wrapText="1"/>
      <protection/>
    </xf>
    <xf numFmtId="3" fontId="41" fillId="12" borderId="3" xfId="626" applyNumberFormat="1" applyFont="1" applyFill="1" applyBorder="1" applyAlignment="1">
      <alignment horizontal="center" vertical="center" wrapText="1"/>
      <protection/>
    </xf>
    <xf numFmtId="0" fontId="3" fillId="12" borderId="0" xfId="626" applyFont="1" applyFill="1" applyAlignment="1">
      <alignment vertical="center"/>
      <protection/>
    </xf>
    <xf numFmtId="1" fontId="41" fillId="12" borderId="3" xfId="626" applyNumberFormat="1" applyFont="1" applyFill="1" applyBorder="1" applyAlignment="1">
      <alignment horizontal="center" vertical="center"/>
      <protection/>
    </xf>
    <xf numFmtId="0" fontId="3" fillId="12" borderId="0" xfId="626" applyFont="1" applyFill="1" applyAlignment="1">
      <alignment wrapText="1"/>
      <protection/>
    </xf>
    <xf numFmtId="0" fontId="44" fillId="0" borderId="0" xfId="626" applyFont="1" applyFill="1" applyAlignment="1">
      <alignment horizontal="center"/>
      <protection/>
    </xf>
    <xf numFmtId="0" fontId="65" fillId="0" borderId="0" xfId="626" applyFont="1" applyFill="1" applyBorder="1" applyAlignment="1">
      <alignment horizontal="center" vertical="center" wrapText="1"/>
      <protection/>
    </xf>
    <xf numFmtId="3" fontId="4" fillId="12" borderId="3" xfId="552" applyNumberFormat="1" applyFont="1" applyFill="1" applyBorder="1" applyAlignment="1">
      <alignment horizontal="center" vertical="center" wrapText="1"/>
      <protection/>
    </xf>
    <xf numFmtId="0" fontId="50" fillId="12" borderId="0" xfId="626" applyFont="1" applyFill="1" applyAlignment="1">
      <alignment horizontal="center" wrapText="1"/>
      <protection/>
    </xf>
    <xf numFmtId="0" fontId="44" fillId="12" borderId="0" xfId="626" applyFont="1" applyFill="1" applyAlignment="1">
      <alignment horizontal="center"/>
      <protection/>
    </xf>
    <xf numFmtId="0" fontId="40" fillId="12" borderId="3" xfId="626" applyFont="1" applyFill="1" applyBorder="1" applyAlignment="1">
      <alignment horizontal="center"/>
      <protection/>
    </xf>
    <xf numFmtId="0" fontId="38" fillId="12" borderId="3" xfId="626" applyFont="1" applyFill="1" applyBorder="1" applyAlignment="1">
      <alignment horizontal="center" vertical="center"/>
      <protection/>
    </xf>
    <xf numFmtId="0" fontId="52" fillId="0" borderId="0" xfId="626" applyFont="1" applyFill="1" applyAlignment="1">
      <alignment horizontal="center" wrapText="1"/>
      <protection/>
    </xf>
    <xf numFmtId="0" fontId="53" fillId="0" borderId="0" xfId="626" applyFont="1" applyFill="1" applyAlignment="1">
      <alignment horizontal="center"/>
      <protection/>
    </xf>
    <xf numFmtId="0" fontId="40" fillId="0" borderId="3" xfId="626" applyFont="1" applyFill="1" applyBorder="1" applyAlignment="1">
      <alignment horizontal="center"/>
      <protection/>
    </xf>
    <xf numFmtId="0" fontId="54" fillId="12" borderId="3" xfId="626" applyFont="1" applyFill="1" applyBorder="1" applyAlignment="1">
      <alignment horizontal="center" vertical="center"/>
      <protection/>
    </xf>
    <xf numFmtId="0" fontId="56" fillId="0" borderId="0" xfId="605" applyFont="1" applyAlignment="1">
      <alignment horizontal="center" vertical="center" wrapText="1"/>
      <protection/>
    </xf>
    <xf numFmtId="0" fontId="55" fillId="0" borderId="0" xfId="605" applyFont="1" applyAlignment="1">
      <alignment horizontal="center" vertical="center" wrapText="1"/>
      <protection/>
    </xf>
    <xf numFmtId="0" fontId="5" fillId="0" borderId="3" xfId="605" applyFont="1" applyBorder="1" applyAlignment="1">
      <alignment horizontal="center"/>
      <protection/>
    </xf>
    <xf numFmtId="2" fontId="5" fillId="0" borderId="3" xfId="605" applyNumberFormat="1" applyFont="1" applyBorder="1" applyAlignment="1">
      <alignment horizontal="center" vertical="center" wrapText="1"/>
      <protection/>
    </xf>
    <xf numFmtId="0" fontId="5" fillId="0" borderId="3" xfId="605" applyFont="1" applyBorder="1" applyAlignment="1">
      <alignment horizontal="center" vertical="center" wrapText="1"/>
      <protection/>
    </xf>
    <xf numFmtId="0" fontId="5" fillId="0" borderId="3" xfId="605" applyNumberFormat="1" applyFont="1" applyBorder="1" applyAlignment="1">
      <alignment horizontal="center" vertical="center" wrapText="1"/>
      <protection/>
    </xf>
    <xf numFmtId="0" fontId="56" fillId="12" borderId="0" xfId="605" applyFont="1" applyFill="1" applyAlignment="1">
      <alignment horizontal="center" vertical="center" wrapText="1"/>
      <protection/>
    </xf>
    <xf numFmtId="0" fontId="46" fillId="12" borderId="0" xfId="605" applyFont="1" applyFill="1" applyAlignment="1">
      <alignment horizontal="center" vertical="center" wrapText="1"/>
      <protection/>
    </xf>
    <xf numFmtId="2" fontId="5" fillId="12" borderId="3" xfId="605" applyNumberFormat="1" applyFont="1" applyFill="1" applyBorder="1" applyAlignment="1">
      <alignment horizontal="center" vertical="center" wrapText="1"/>
      <protection/>
    </xf>
    <xf numFmtId="3" fontId="5" fillId="12" borderId="3" xfId="605" applyNumberFormat="1" applyFont="1" applyFill="1" applyBorder="1" applyAlignment="1">
      <alignment horizontal="center" vertical="center" wrapText="1"/>
      <protection/>
    </xf>
    <xf numFmtId="0" fontId="5" fillId="12" borderId="3" xfId="605" applyFont="1" applyFill="1" applyBorder="1" applyAlignment="1">
      <alignment horizontal="center" vertical="center" wrapText="1"/>
      <protection/>
    </xf>
    <xf numFmtId="0" fontId="5" fillId="12" borderId="3" xfId="605" applyNumberFormat="1" applyFont="1" applyFill="1" applyBorder="1" applyAlignment="1">
      <alignment horizontal="center" vertical="center" wrapText="1"/>
      <protection/>
    </xf>
    <xf numFmtId="0" fontId="48" fillId="12" borderId="3" xfId="605" applyFont="1" applyFill="1" applyBorder="1" applyAlignment="1">
      <alignment horizontal="center" vertical="center" wrapText="1"/>
      <protection/>
    </xf>
    <xf numFmtId="0" fontId="58" fillId="0" borderId="0" xfId="605" applyFont="1" applyAlignment="1">
      <alignment horizontal="center" vertical="center" wrapText="1"/>
      <protection/>
    </xf>
    <xf numFmtId="0" fontId="48" fillId="0" borderId="0" xfId="605" applyFont="1" applyAlignment="1">
      <alignment horizontal="center" vertical="center" wrapText="1"/>
      <protection/>
    </xf>
    <xf numFmtId="0" fontId="50" fillId="0" borderId="0" xfId="626" applyFont="1" applyFill="1" applyAlignment="1">
      <alignment horizontal="center"/>
      <protection/>
    </xf>
    <xf numFmtId="0" fontId="49" fillId="0" borderId="0" xfId="626" applyFont="1" applyFill="1" applyAlignment="1">
      <alignment horizontal="center"/>
      <protection/>
    </xf>
    <xf numFmtId="0" fontId="38" fillId="0" borderId="3" xfId="626" applyFont="1" applyFill="1" applyBorder="1" applyAlignment="1">
      <alignment horizontal="center" vertical="center"/>
      <protection/>
    </xf>
    <xf numFmtId="0" fontId="38" fillId="0" borderId="21" xfId="626" applyFont="1" applyFill="1" applyBorder="1" applyAlignment="1">
      <alignment horizontal="center" vertical="center" wrapText="1"/>
      <protection/>
    </xf>
    <xf numFmtId="0" fontId="38" fillId="0" borderId="22" xfId="626" applyFont="1" applyFill="1" applyBorder="1" applyAlignment="1">
      <alignment horizontal="center" vertical="center" wrapText="1"/>
      <protection/>
    </xf>
    <xf numFmtId="0" fontId="38" fillId="0" borderId="23" xfId="626" applyFont="1" applyFill="1" applyBorder="1" applyAlignment="1">
      <alignment horizontal="center" vertical="center" wrapText="1"/>
      <protection/>
    </xf>
    <xf numFmtId="0" fontId="38" fillId="0" borderId="0" xfId="626" applyFont="1" applyFill="1" applyAlignment="1">
      <alignment horizontal="center"/>
      <protection/>
    </xf>
    <xf numFmtId="0" fontId="41" fillId="0" borderId="3" xfId="626" applyFont="1" applyFill="1" applyBorder="1" applyAlignment="1">
      <alignment horizontal="center" vertical="center" wrapText="1"/>
      <protection/>
    </xf>
    <xf numFmtId="14" fontId="4" fillId="0" borderId="3" xfId="552" applyNumberFormat="1" applyFont="1" applyFill="1" applyBorder="1" applyAlignment="1">
      <alignment horizontal="center" vertical="center" wrapText="1"/>
      <protection/>
    </xf>
    <xf numFmtId="0" fontId="50" fillId="0" borderId="0" xfId="626" applyFont="1" applyFill="1" applyAlignment="1">
      <alignment horizontal="center" wrapText="1"/>
      <protection/>
    </xf>
    <xf numFmtId="0" fontId="40" fillId="0" borderId="3" xfId="626" applyFont="1" applyFill="1" applyBorder="1" applyAlignment="1">
      <alignment horizontal="center"/>
      <protection/>
    </xf>
  </cellXfs>
  <cellStyles count="668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 4" xfId="20"/>
    <cellStyle name="20% - Accent1 5" xfId="21"/>
    <cellStyle name="20% - Accent1_П_1" xfId="22"/>
    <cellStyle name="20% - Accent2" xfId="23"/>
    <cellStyle name="20% - Accent2 2" xfId="24"/>
    <cellStyle name="20% - Accent2 3" xfId="25"/>
    <cellStyle name="20% - Accent2 4" xfId="26"/>
    <cellStyle name="20% - Accent2 5" xfId="27"/>
    <cellStyle name="20% - Accent2_П_1" xfId="28"/>
    <cellStyle name="20% - Accent3" xfId="29"/>
    <cellStyle name="20% - Accent3 2" xfId="30"/>
    <cellStyle name="20% - Accent3 3" xfId="31"/>
    <cellStyle name="20% - Accent3 4" xfId="32"/>
    <cellStyle name="20% - Accent3 5" xfId="33"/>
    <cellStyle name="20% - Accent3_П_1" xfId="34"/>
    <cellStyle name="20% - Accent4" xfId="35"/>
    <cellStyle name="20% - Accent4 2" xfId="36"/>
    <cellStyle name="20% - Accent4 3" xfId="37"/>
    <cellStyle name="20% - Accent4 4" xfId="38"/>
    <cellStyle name="20% - Accent4 5" xfId="39"/>
    <cellStyle name="20% - Accent4_П_1" xfId="40"/>
    <cellStyle name="20% - Accent5" xfId="41"/>
    <cellStyle name="20% - Accent5 2" xfId="42"/>
    <cellStyle name="20% - Accent5 3" xfId="43"/>
    <cellStyle name="20% - Accent5 4" xfId="44"/>
    <cellStyle name="20% - Accent5_П_1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Accent6_П_1" xfId="51"/>
    <cellStyle name="20% - Акцент1" xfId="52"/>
    <cellStyle name="20% — акцент1" xfId="53"/>
    <cellStyle name="20% - Акцент1 2" xfId="54"/>
    <cellStyle name="20% — акцент1 2" xfId="55"/>
    <cellStyle name="20% - Акцент1 3" xfId="56"/>
    <cellStyle name="20% — акцент1 3" xfId="57"/>
    <cellStyle name="20% - Акцент1 4" xfId="58"/>
    <cellStyle name="20% - Акцент1 5" xfId="59"/>
    <cellStyle name="20% - Акцент1 6" xfId="60"/>
    <cellStyle name="20% - Акцент1_16 " xfId="61"/>
    <cellStyle name="20% - Акцент2" xfId="62"/>
    <cellStyle name="20% — акцент2" xfId="63"/>
    <cellStyle name="20% - Акцент2 2" xfId="64"/>
    <cellStyle name="20% — акцент2 2" xfId="65"/>
    <cellStyle name="20% - Акцент2 3" xfId="66"/>
    <cellStyle name="20% — акцент2 3" xfId="67"/>
    <cellStyle name="20% - Акцент2 4" xfId="68"/>
    <cellStyle name="20% - Акцент2 5" xfId="69"/>
    <cellStyle name="20% - Акцент2 6" xfId="70"/>
    <cellStyle name="20% - Акцент2_16 " xfId="71"/>
    <cellStyle name="20% - Акцент3" xfId="72"/>
    <cellStyle name="20% — акцент3" xfId="73"/>
    <cellStyle name="20% - Акцент3 2" xfId="74"/>
    <cellStyle name="20% — акцент3 2" xfId="75"/>
    <cellStyle name="20% - Акцент3 3" xfId="76"/>
    <cellStyle name="20% — акцент3 3" xfId="77"/>
    <cellStyle name="20% - Акцент3 4" xfId="78"/>
    <cellStyle name="20% - Акцент3 5" xfId="79"/>
    <cellStyle name="20% - Акцент3 6" xfId="80"/>
    <cellStyle name="20% - Акцент3_16 " xfId="81"/>
    <cellStyle name="20% - Акцент4" xfId="82"/>
    <cellStyle name="20% — акцент4" xfId="83"/>
    <cellStyle name="20% - Акцент4 2" xfId="84"/>
    <cellStyle name="20% — акцент4 2" xfId="85"/>
    <cellStyle name="20% - Акцент4 3" xfId="86"/>
    <cellStyle name="20% — акцент4 3" xfId="87"/>
    <cellStyle name="20% - Акцент4 4" xfId="88"/>
    <cellStyle name="20% - Акцент4 5" xfId="89"/>
    <cellStyle name="20% - Акцент4 6" xfId="90"/>
    <cellStyle name="20% - Акцент4_16 " xfId="91"/>
    <cellStyle name="20% - Акцент5" xfId="92"/>
    <cellStyle name="20% — акцент5" xfId="93"/>
    <cellStyle name="20% - Акцент5 2" xfId="94"/>
    <cellStyle name="20% — акцент5 2" xfId="95"/>
    <cellStyle name="20% - Акцент5 3" xfId="96"/>
    <cellStyle name="20% - Акцент5 4" xfId="97"/>
    <cellStyle name="20% - Акцент5 5" xfId="98"/>
    <cellStyle name="20% - Акцент5 6" xfId="99"/>
    <cellStyle name="20% - Акцент6" xfId="100"/>
    <cellStyle name="20% — акцент6" xfId="101"/>
    <cellStyle name="20% - Акцент6 2" xfId="102"/>
    <cellStyle name="20% — акцент6 2" xfId="103"/>
    <cellStyle name="20% - Акцент6 3" xfId="104"/>
    <cellStyle name="20% — акцент6 3" xfId="105"/>
    <cellStyle name="20% - Акцент6 4" xfId="106"/>
    <cellStyle name="20% - Акцент6 5" xfId="107"/>
    <cellStyle name="20% - Акцент6 6" xfId="108"/>
    <cellStyle name="20% - Акцент6_16 " xfId="109"/>
    <cellStyle name="20% – Акцентування1" xfId="110"/>
    <cellStyle name="20% – Акцентування1 2" xfId="111"/>
    <cellStyle name="20% – Акцентування1_П_1" xfId="112"/>
    <cellStyle name="20% – Акцентування2" xfId="113"/>
    <cellStyle name="20% – Акцентування2 2" xfId="114"/>
    <cellStyle name="20% – Акцентування2_П_1" xfId="115"/>
    <cellStyle name="20% – Акцентування3" xfId="116"/>
    <cellStyle name="20% – Акцентування3 2" xfId="117"/>
    <cellStyle name="20% – Акцентування3_П_1" xfId="118"/>
    <cellStyle name="20% – Акцентування4" xfId="119"/>
    <cellStyle name="20% – Акцентування4 2" xfId="120"/>
    <cellStyle name="20% – Акцентування4_П_1" xfId="121"/>
    <cellStyle name="20% – Акцентування5" xfId="122"/>
    <cellStyle name="20% – Акцентування5 2" xfId="123"/>
    <cellStyle name="20% – Акцентування5_П_1" xfId="124"/>
    <cellStyle name="20% – Акцентування6" xfId="125"/>
    <cellStyle name="20% – Акцентування6 2" xfId="126"/>
    <cellStyle name="20% – Акцентування6_П_1" xfId="127"/>
    <cellStyle name="40% - Accent1" xfId="128"/>
    <cellStyle name="40% - Accent1 2" xfId="129"/>
    <cellStyle name="40% - Accent1 3" xfId="130"/>
    <cellStyle name="40% - Accent1 4" xfId="131"/>
    <cellStyle name="40% - Accent1_П_1" xfId="132"/>
    <cellStyle name="40% - Accent2" xfId="133"/>
    <cellStyle name="40% - Accent2 2" xfId="134"/>
    <cellStyle name="40% - Accent2 3" xfId="135"/>
    <cellStyle name="40% - Accent2 4" xfId="136"/>
    <cellStyle name="40% - Accent2_П_1" xfId="137"/>
    <cellStyle name="40% - Accent3" xfId="138"/>
    <cellStyle name="40% - Accent3 2" xfId="139"/>
    <cellStyle name="40% - Accent3 3" xfId="140"/>
    <cellStyle name="40% - Accent3 4" xfId="141"/>
    <cellStyle name="40% - Accent3 5" xfId="142"/>
    <cellStyle name="40% - Accent3_П_1" xfId="143"/>
    <cellStyle name="40% - Accent4" xfId="144"/>
    <cellStyle name="40% - Accent4 2" xfId="145"/>
    <cellStyle name="40% - Accent4 3" xfId="146"/>
    <cellStyle name="40% - Accent4 4" xfId="147"/>
    <cellStyle name="40% - Accent4 5" xfId="148"/>
    <cellStyle name="40% - Accent4_П_1" xfId="149"/>
    <cellStyle name="40% - Accent5" xfId="150"/>
    <cellStyle name="40% - Accent5 2" xfId="151"/>
    <cellStyle name="40% - Accent5 3" xfId="152"/>
    <cellStyle name="40% - Accent5 4" xfId="153"/>
    <cellStyle name="40% - Accent5_П_1" xfId="154"/>
    <cellStyle name="40% - Accent6" xfId="155"/>
    <cellStyle name="40% - Accent6 2" xfId="156"/>
    <cellStyle name="40% - Accent6 3" xfId="157"/>
    <cellStyle name="40% - Accent6 4" xfId="158"/>
    <cellStyle name="40% - Accent6 5" xfId="159"/>
    <cellStyle name="40% - Accent6_П_1" xfId="160"/>
    <cellStyle name="40% - Акцент1" xfId="161"/>
    <cellStyle name="40% — акцент1" xfId="162"/>
    <cellStyle name="40% - Акцент1 2" xfId="163"/>
    <cellStyle name="40% — акцент1 2" xfId="164"/>
    <cellStyle name="40% - Акцент1 3" xfId="165"/>
    <cellStyle name="40% — акцент1 3" xfId="166"/>
    <cellStyle name="40% - Акцент1 4" xfId="167"/>
    <cellStyle name="40% - Акцент1 5" xfId="168"/>
    <cellStyle name="40% - Акцент1 6" xfId="169"/>
    <cellStyle name="40% - Акцент1_16 " xfId="170"/>
    <cellStyle name="40% - Акцент2" xfId="171"/>
    <cellStyle name="40% — акцент2" xfId="172"/>
    <cellStyle name="40% - Акцент2 2" xfId="173"/>
    <cellStyle name="40% — акцент2 2" xfId="174"/>
    <cellStyle name="40% - Акцент2 3" xfId="175"/>
    <cellStyle name="40% - Акцент2 4" xfId="176"/>
    <cellStyle name="40% - Акцент2 5" xfId="177"/>
    <cellStyle name="40% - Акцент2 6" xfId="178"/>
    <cellStyle name="40% - Акцент3" xfId="179"/>
    <cellStyle name="40% — акцент3" xfId="180"/>
    <cellStyle name="40% - Акцент3 2" xfId="181"/>
    <cellStyle name="40% — акцент3 2" xfId="182"/>
    <cellStyle name="40% - Акцент3 3" xfId="183"/>
    <cellStyle name="40% — акцент3 3" xfId="184"/>
    <cellStyle name="40% - Акцент3 4" xfId="185"/>
    <cellStyle name="40% - Акцент3 5" xfId="186"/>
    <cellStyle name="40% - Акцент3 6" xfId="187"/>
    <cellStyle name="40% - Акцент3_16 " xfId="188"/>
    <cellStyle name="40% - Акцент4" xfId="189"/>
    <cellStyle name="40% — акцент4" xfId="190"/>
    <cellStyle name="40% - Акцент4 2" xfId="191"/>
    <cellStyle name="40% — акцент4 2" xfId="192"/>
    <cellStyle name="40% - Акцент4 3" xfId="193"/>
    <cellStyle name="40% — акцент4 3" xfId="194"/>
    <cellStyle name="40% - Акцент4 4" xfId="195"/>
    <cellStyle name="40% - Акцент4 5" xfId="196"/>
    <cellStyle name="40% - Акцент4 6" xfId="197"/>
    <cellStyle name="40% - Акцент4_16 " xfId="198"/>
    <cellStyle name="40% - Акцент5" xfId="199"/>
    <cellStyle name="40% — акцент5" xfId="200"/>
    <cellStyle name="40% - Акцент5 2" xfId="201"/>
    <cellStyle name="40% — акцент5 2" xfId="202"/>
    <cellStyle name="40% - Акцент5 3" xfId="203"/>
    <cellStyle name="40% — акцент5 3" xfId="204"/>
    <cellStyle name="40% - Акцент5 4" xfId="205"/>
    <cellStyle name="40% - Акцент5 5" xfId="206"/>
    <cellStyle name="40% - Акцент5 6" xfId="207"/>
    <cellStyle name="40% - Акцент5_16 " xfId="208"/>
    <cellStyle name="40% - Акцент6" xfId="209"/>
    <cellStyle name="40% — акцент6" xfId="210"/>
    <cellStyle name="40% - Акцент6 2" xfId="211"/>
    <cellStyle name="40% — акцент6 2" xfId="212"/>
    <cellStyle name="40% - Акцент6 3" xfId="213"/>
    <cellStyle name="40% — акцент6 3" xfId="214"/>
    <cellStyle name="40% - Акцент6 4" xfId="215"/>
    <cellStyle name="40% - Акцент6 5" xfId="216"/>
    <cellStyle name="40% - Акцент6 6" xfId="217"/>
    <cellStyle name="40% - Акцент6_16 " xfId="218"/>
    <cellStyle name="40% – Акцентування1" xfId="219"/>
    <cellStyle name="40% – Акцентування1 2" xfId="220"/>
    <cellStyle name="40% – Акцентування1_П_1" xfId="221"/>
    <cellStyle name="40% – Акцентування2" xfId="222"/>
    <cellStyle name="40% – Акцентування2 2" xfId="223"/>
    <cellStyle name="40% – Акцентування2_П_1" xfId="224"/>
    <cellStyle name="40% – Акцентування3" xfId="225"/>
    <cellStyle name="40% – Акцентування3 2" xfId="226"/>
    <cellStyle name="40% – Акцентування3_П_1" xfId="227"/>
    <cellStyle name="40% – Акцентування4" xfId="228"/>
    <cellStyle name="40% – Акцентування4 2" xfId="229"/>
    <cellStyle name="40% – Акцентування4_П_1" xfId="230"/>
    <cellStyle name="40% – Акцентування5" xfId="231"/>
    <cellStyle name="40% – Акцентування5 2" xfId="232"/>
    <cellStyle name="40% – Акцентування5_П_1" xfId="233"/>
    <cellStyle name="40% – Акцентування6" xfId="234"/>
    <cellStyle name="40% – Акцентування6 2" xfId="235"/>
    <cellStyle name="40% – Акцентування6_П_1" xfId="236"/>
    <cellStyle name="60% - Accent1" xfId="237"/>
    <cellStyle name="60% - Accent1 2" xfId="238"/>
    <cellStyle name="60% - Accent1 3" xfId="239"/>
    <cellStyle name="60% - Accent1 4" xfId="240"/>
    <cellStyle name="60% - Accent1 5" xfId="241"/>
    <cellStyle name="60% - Accent1_П_1" xfId="242"/>
    <cellStyle name="60% - Accent2" xfId="243"/>
    <cellStyle name="60% - Accent2 2" xfId="244"/>
    <cellStyle name="60% - Accent2 3" xfId="245"/>
    <cellStyle name="60% - Accent2 4" xfId="246"/>
    <cellStyle name="60% - Accent2 5" xfId="247"/>
    <cellStyle name="60% - Accent2_П_1" xfId="248"/>
    <cellStyle name="60% - Accent3" xfId="249"/>
    <cellStyle name="60% - Accent3 2" xfId="250"/>
    <cellStyle name="60% - Accent3 3" xfId="251"/>
    <cellStyle name="60% - Accent3 4" xfId="252"/>
    <cellStyle name="60% - Accent3 5" xfId="253"/>
    <cellStyle name="60% - Accent3_П_1" xfId="254"/>
    <cellStyle name="60% - Accent4" xfId="255"/>
    <cellStyle name="60% - Accent4 2" xfId="256"/>
    <cellStyle name="60% - Accent4 3" xfId="257"/>
    <cellStyle name="60% - Accent4 4" xfId="258"/>
    <cellStyle name="60% - Accent4 5" xfId="259"/>
    <cellStyle name="60% - Accent4_П_1" xfId="260"/>
    <cellStyle name="60% - Accent5" xfId="261"/>
    <cellStyle name="60% - Accent5 2" xfId="262"/>
    <cellStyle name="60% - Accent5 3" xfId="263"/>
    <cellStyle name="60% - Accent5 4" xfId="264"/>
    <cellStyle name="60% - Accent5_П_1" xfId="265"/>
    <cellStyle name="60% - Accent6" xfId="266"/>
    <cellStyle name="60% - Accent6 2" xfId="267"/>
    <cellStyle name="60% - Accent6 3" xfId="268"/>
    <cellStyle name="60% - Accent6 4" xfId="269"/>
    <cellStyle name="60% - Accent6 5" xfId="270"/>
    <cellStyle name="60% - Accent6_П_1" xfId="271"/>
    <cellStyle name="60% - Акцент1" xfId="272"/>
    <cellStyle name="60% — акцент1" xfId="273"/>
    <cellStyle name="60% - Акцент1 2" xfId="274"/>
    <cellStyle name="60% — акцент1 2" xfId="275"/>
    <cellStyle name="60% - Акцент1 3" xfId="276"/>
    <cellStyle name="60% — акцент1 3" xfId="277"/>
    <cellStyle name="60% - Акцент1 4" xfId="278"/>
    <cellStyle name="60% - Акцент1 5" xfId="279"/>
    <cellStyle name="60% - Акцент1 6" xfId="280"/>
    <cellStyle name="60% - Акцент1_16 " xfId="281"/>
    <cellStyle name="60% - Акцент2" xfId="282"/>
    <cellStyle name="60% — акцент2" xfId="283"/>
    <cellStyle name="60% - Акцент2 2" xfId="284"/>
    <cellStyle name="60% — акцент2 2" xfId="285"/>
    <cellStyle name="60% - Акцент2 3" xfId="286"/>
    <cellStyle name="60% — акцент2 3" xfId="287"/>
    <cellStyle name="60% - Акцент2 4" xfId="288"/>
    <cellStyle name="60% - Акцент2 5" xfId="289"/>
    <cellStyle name="60% - Акцент2 6" xfId="290"/>
    <cellStyle name="60% - Акцент2_16 " xfId="291"/>
    <cellStyle name="60% - Акцент3" xfId="292"/>
    <cellStyle name="60% — акцент3" xfId="293"/>
    <cellStyle name="60% - Акцент3 2" xfId="294"/>
    <cellStyle name="60% — акцент3 2" xfId="295"/>
    <cellStyle name="60% - Акцент3 3" xfId="296"/>
    <cellStyle name="60% — акцент3 3" xfId="297"/>
    <cellStyle name="60% - Акцент3 4" xfId="298"/>
    <cellStyle name="60% - Акцент3 5" xfId="299"/>
    <cellStyle name="60% - Акцент3 6" xfId="300"/>
    <cellStyle name="60% - Акцент3_16 " xfId="301"/>
    <cellStyle name="60% - Акцент4" xfId="302"/>
    <cellStyle name="60% — акцент4" xfId="303"/>
    <cellStyle name="60% - Акцент4 2" xfId="304"/>
    <cellStyle name="60% — акцент4 2" xfId="305"/>
    <cellStyle name="60% - Акцент4 3" xfId="306"/>
    <cellStyle name="60% — акцент4 3" xfId="307"/>
    <cellStyle name="60% - Акцент4 4" xfId="308"/>
    <cellStyle name="60% - Акцент4 5" xfId="309"/>
    <cellStyle name="60% - Акцент4 6" xfId="310"/>
    <cellStyle name="60% - Акцент4_16 " xfId="311"/>
    <cellStyle name="60% - Акцент5" xfId="312"/>
    <cellStyle name="60% — акцент5" xfId="313"/>
    <cellStyle name="60% - Акцент5 2" xfId="314"/>
    <cellStyle name="60% — акцент5 2" xfId="315"/>
    <cellStyle name="60% - Акцент5 3" xfId="316"/>
    <cellStyle name="60% — акцент5 3" xfId="317"/>
    <cellStyle name="60% - Акцент5 4" xfId="318"/>
    <cellStyle name="60% - Акцент5 5" xfId="319"/>
    <cellStyle name="60% - Акцент5 6" xfId="320"/>
    <cellStyle name="60% - Акцент5_16 " xfId="321"/>
    <cellStyle name="60% - Акцент6" xfId="322"/>
    <cellStyle name="60% — акцент6" xfId="323"/>
    <cellStyle name="60% - Акцент6 2" xfId="324"/>
    <cellStyle name="60% — акцент6 2" xfId="325"/>
    <cellStyle name="60% - Акцент6 3" xfId="326"/>
    <cellStyle name="60% — акцент6 3" xfId="327"/>
    <cellStyle name="60% - Акцент6 4" xfId="328"/>
    <cellStyle name="60% - Акцент6 5" xfId="329"/>
    <cellStyle name="60% - Акцент6 6" xfId="330"/>
    <cellStyle name="60% - Акцент6_16 " xfId="331"/>
    <cellStyle name="60% – Акцентування1" xfId="332"/>
    <cellStyle name="60% – Акцентування1 2" xfId="333"/>
    <cellStyle name="60% – Акцентування2" xfId="334"/>
    <cellStyle name="60% – Акцентування2 2" xfId="335"/>
    <cellStyle name="60% – Акцентування3" xfId="336"/>
    <cellStyle name="60% – Акцентування3 2" xfId="337"/>
    <cellStyle name="60% – Акцентування4" xfId="338"/>
    <cellStyle name="60% – Акцентування4 2" xfId="339"/>
    <cellStyle name="60% – Акцентування5" xfId="340"/>
    <cellStyle name="60% – Акцентування5 2" xfId="341"/>
    <cellStyle name="60% – Акцентування6" xfId="342"/>
    <cellStyle name="60% – Акцентування6 2" xfId="343"/>
    <cellStyle name="Accent1" xfId="344"/>
    <cellStyle name="Accent1 2" xfId="345"/>
    <cellStyle name="Accent1 3" xfId="346"/>
    <cellStyle name="Accent1 4" xfId="347"/>
    <cellStyle name="Accent1 5" xfId="348"/>
    <cellStyle name="Accent1_П_1" xfId="349"/>
    <cellStyle name="Accent2" xfId="350"/>
    <cellStyle name="Accent2 2" xfId="351"/>
    <cellStyle name="Accent2 3" xfId="352"/>
    <cellStyle name="Accent2 4" xfId="353"/>
    <cellStyle name="Accent2_П_1" xfId="354"/>
    <cellStyle name="Accent3" xfId="355"/>
    <cellStyle name="Accent3 2" xfId="356"/>
    <cellStyle name="Accent3 3" xfId="357"/>
    <cellStyle name="Accent3 4" xfId="358"/>
    <cellStyle name="Accent3 5" xfId="359"/>
    <cellStyle name="Accent3_П_1" xfId="360"/>
    <cellStyle name="Accent4" xfId="361"/>
    <cellStyle name="Accent4 2" xfId="362"/>
    <cellStyle name="Accent4 3" xfId="363"/>
    <cellStyle name="Accent4 4" xfId="364"/>
    <cellStyle name="Accent4 5" xfId="365"/>
    <cellStyle name="Accent4_П_1" xfId="366"/>
    <cellStyle name="Accent5" xfId="367"/>
    <cellStyle name="Accent5 2" xfId="368"/>
    <cellStyle name="Accent5 3" xfId="369"/>
    <cellStyle name="Accent5 4" xfId="370"/>
    <cellStyle name="Accent5_П_1" xfId="371"/>
    <cellStyle name="Accent6" xfId="372"/>
    <cellStyle name="Accent6 2" xfId="373"/>
    <cellStyle name="Accent6 3" xfId="374"/>
    <cellStyle name="Accent6 4" xfId="375"/>
    <cellStyle name="Accent6 5" xfId="376"/>
    <cellStyle name="Accent6_П_1" xfId="377"/>
    <cellStyle name="Bad" xfId="378"/>
    <cellStyle name="Bad 2" xfId="379"/>
    <cellStyle name="Bad 3" xfId="380"/>
    <cellStyle name="Bad 4" xfId="381"/>
    <cellStyle name="Bad_П_1" xfId="382"/>
    <cellStyle name="Calculation" xfId="383"/>
    <cellStyle name="Calculation 2" xfId="384"/>
    <cellStyle name="Calculation 3" xfId="385"/>
    <cellStyle name="Calculation 4" xfId="386"/>
    <cellStyle name="Calculation_П_1" xfId="387"/>
    <cellStyle name="Check Cell" xfId="388"/>
    <cellStyle name="Check Cell 2" xfId="389"/>
    <cellStyle name="Check Cell 3" xfId="390"/>
    <cellStyle name="Check Cell_П_1" xfId="391"/>
    <cellStyle name="Excel Built-in Normal" xfId="392"/>
    <cellStyle name="Explanatory Text" xfId="393"/>
    <cellStyle name="fBlock" xfId="394"/>
    <cellStyle name="fCmp" xfId="395"/>
    <cellStyle name="fEr" xfId="396"/>
    <cellStyle name="fHead" xfId="397"/>
    <cellStyle name="fHead 2" xfId="398"/>
    <cellStyle name="fName" xfId="399"/>
    <cellStyle name="Good" xfId="400"/>
    <cellStyle name="Good 2" xfId="401"/>
    <cellStyle name="Good 3" xfId="402"/>
    <cellStyle name="Good 4" xfId="403"/>
    <cellStyle name="Good_П_1" xfId="404"/>
    <cellStyle name="Heading 1" xfId="405"/>
    <cellStyle name="Heading 1 2" xfId="406"/>
    <cellStyle name="Heading 1 3" xfId="407"/>
    <cellStyle name="Heading 2" xfId="408"/>
    <cellStyle name="Heading 2 2" xfId="409"/>
    <cellStyle name="Heading 2 3" xfId="410"/>
    <cellStyle name="Heading 3" xfId="411"/>
    <cellStyle name="Heading 3 2" xfId="412"/>
    <cellStyle name="Heading 3 3" xfId="413"/>
    <cellStyle name="Heading 4" xfId="414"/>
    <cellStyle name="Heading 4 2" xfId="415"/>
    <cellStyle name="Heading 4 3" xfId="416"/>
    <cellStyle name="Input" xfId="417"/>
    <cellStyle name="Input 2" xfId="418"/>
    <cellStyle name="Input 3" xfId="419"/>
    <cellStyle name="Input 4" xfId="420"/>
    <cellStyle name="Input_П_1" xfId="421"/>
    <cellStyle name="Linked Cell" xfId="422"/>
    <cellStyle name="Linked Cell 2" xfId="423"/>
    <cellStyle name="Linked Cell 3" xfId="424"/>
    <cellStyle name="Neutral" xfId="425"/>
    <cellStyle name="Neutral 2" xfId="426"/>
    <cellStyle name="Neutral 3" xfId="427"/>
    <cellStyle name="Neutral 4" xfId="428"/>
    <cellStyle name="Neutral_П_1" xfId="429"/>
    <cellStyle name="Normal 2" xfId="430"/>
    <cellStyle name="Normal_Sheet1" xfId="431"/>
    <cellStyle name="Note" xfId="432"/>
    <cellStyle name="Note 2" xfId="433"/>
    <cellStyle name="Note 3" xfId="434"/>
    <cellStyle name="Note 4" xfId="435"/>
    <cellStyle name="Note_П_1" xfId="436"/>
    <cellStyle name="Output" xfId="437"/>
    <cellStyle name="Output 2" xfId="438"/>
    <cellStyle name="Output 3" xfId="439"/>
    <cellStyle name="Output 4" xfId="440"/>
    <cellStyle name="Output_П_1" xfId="441"/>
    <cellStyle name="Title" xfId="442"/>
    <cellStyle name="Total" xfId="443"/>
    <cellStyle name="vDa" xfId="444"/>
    <cellStyle name="vDa 2" xfId="445"/>
    <cellStyle name="vHl" xfId="446"/>
    <cellStyle name="vHl 2" xfId="447"/>
    <cellStyle name="vN0" xfId="448"/>
    <cellStyle name="vN0 2" xfId="449"/>
    <cellStyle name="vN0 3" xfId="450"/>
    <cellStyle name="vSt" xfId="451"/>
    <cellStyle name="vSt 2" xfId="452"/>
    <cellStyle name="Warning Text" xfId="453"/>
    <cellStyle name="Акцент1" xfId="454"/>
    <cellStyle name="Акцент1 2" xfId="455"/>
    <cellStyle name="Акцент1 2 2" xfId="456"/>
    <cellStyle name="Акцент1 3" xfId="457"/>
    <cellStyle name="Акцент1 4" xfId="458"/>
    <cellStyle name="Акцент1 5" xfId="459"/>
    <cellStyle name="Акцент2" xfId="460"/>
    <cellStyle name="Акцент2 2" xfId="461"/>
    <cellStyle name="Акцент2 2 2" xfId="462"/>
    <cellStyle name="Акцент2 3" xfId="463"/>
    <cellStyle name="Акцент2 4" xfId="464"/>
    <cellStyle name="Акцент2 5" xfId="465"/>
    <cellStyle name="Акцент3" xfId="466"/>
    <cellStyle name="Акцент3 2" xfId="467"/>
    <cellStyle name="Акцент3 2 2" xfId="468"/>
    <cellStyle name="Акцент3 3" xfId="469"/>
    <cellStyle name="Акцент3 4" xfId="470"/>
    <cellStyle name="Акцент3 5" xfId="471"/>
    <cellStyle name="Акцент4" xfId="472"/>
    <cellStyle name="Акцент4 2" xfId="473"/>
    <cellStyle name="Акцент4 2 2" xfId="474"/>
    <cellStyle name="Акцент4 3" xfId="475"/>
    <cellStyle name="Акцент4 4" xfId="476"/>
    <cellStyle name="Акцент4 5" xfId="477"/>
    <cellStyle name="Акцент5" xfId="478"/>
    <cellStyle name="Акцент5 2" xfId="479"/>
    <cellStyle name="Акцент5 2 2" xfId="480"/>
    <cellStyle name="Акцент5 3" xfId="481"/>
    <cellStyle name="Акцент5 4" xfId="482"/>
    <cellStyle name="Акцент5 5" xfId="483"/>
    <cellStyle name="Акцент6" xfId="484"/>
    <cellStyle name="Акцент6 2" xfId="485"/>
    <cellStyle name="Акцент6 2 2" xfId="486"/>
    <cellStyle name="Акцент6 3" xfId="487"/>
    <cellStyle name="Акцент6 4" xfId="488"/>
    <cellStyle name="Акцент6 5" xfId="489"/>
    <cellStyle name="Акцентування1" xfId="490"/>
    <cellStyle name="Акцентування1 2" xfId="491"/>
    <cellStyle name="Акцентування2" xfId="492"/>
    <cellStyle name="Акцентування2 2" xfId="493"/>
    <cellStyle name="Акцентування3" xfId="494"/>
    <cellStyle name="Акцентування3 2" xfId="495"/>
    <cellStyle name="Акцентування4" xfId="496"/>
    <cellStyle name="Акцентування4 2" xfId="497"/>
    <cellStyle name="Акцентування5" xfId="498"/>
    <cellStyle name="Акцентування5 2" xfId="499"/>
    <cellStyle name="Акцентування6" xfId="500"/>
    <cellStyle name="Акцентування6 2" xfId="501"/>
    <cellStyle name="Ввід" xfId="502"/>
    <cellStyle name="Ввід 2" xfId="503"/>
    <cellStyle name="Ввод " xfId="504"/>
    <cellStyle name="Ввод  2" xfId="505"/>
    <cellStyle name="Ввод  2 2" xfId="506"/>
    <cellStyle name="Ввод  3" xfId="507"/>
    <cellStyle name="Ввод  4" xfId="508"/>
    <cellStyle name="Ввод  5" xfId="509"/>
    <cellStyle name="Вывод" xfId="510"/>
    <cellStyle name="Вывод 2" xfId="511"/>
    <cellStyle name="Вывод 2 2" xfId="512"/>
    <cellStyle name="Вывод 3" xfId="513"/>
    <cellStyle name="Вывод 4" xfId="514"/>
    <cellStyle name="Вывод 5" xfId="515"/>
    <cellStyle name="Вычисление" xfId="516"/>
    <cellStyle name="Вычисление 2" xfId="517"/>
    <cellStyle name="Вычисление 2 2" xfId="518"/>
    <cellStyle name="Вычисление 3" xfId="519"/>
    <cellStyle name="Вычисление 4" xfId="520"/>
    <cellStyle name="Вычисление 5" xfId="521"/>
    <cellStyle name="Hyperlink" xfId="522"/>
    <cellStyle name="Гиперссылка 2" xfId="523"/>
    <cellStyle name="Гиперссылка 3" xfId="524"/>
    <cellStyle name="Грошовий 2" xfId="525"/>
    <cellStyle name="Currency" xfId="526"/>
    <cellStyle name="Currency [0]" xfId="527"/>
    <cellStyle name="Добре" xfId="528"/>
    <cellStyle name="Добре 2" xfId="529"/>
    <cellStyle name="Заголовок 1" xfId="530"/>
    <cellStyle name="Заголовок 1 2" xfId="531"/>
    <cellStyle name="Заголовок 1 3" xfId="532"/>
    <cellStyle name="Заголовок 1 4" xfId="533"/>
    <cellStyle name="Заголовок 1 5" xfId="534"/>
    <cellStyle name="Заголовок 2" xfId="535"/>
    <cellStyle name="Заголовок 2 2" xfId="536"/>
    <cellStyle name="Заголовок 2 3" xfId="537"/>
    <cellStyle name="Заголовок 2 4" xfId="538"/>
    <cellStyle name="Заголовок 2 5" xfId="539"/>
    <cellStyle name="Заголовок 3" xfId="540"/>
    <cellStyle name="Заголовок 3 2" xfId="541"/>
    <cellStyle name="Заголовок 3 3" xfId="542"/>
    <cellStyle name="Заголовок 3 4" xfId="543"/>
    <cellStyle name="Заголовок 3 5" xfId="544"/>
    <cellStyle name="Заголовок 4" xfId="545"/>
    <cellStyle name="Заголовок 4 2" xfId="546"/>
    <cellStyle name="Заголовок 4 3" xfId="547"/>
    <cellStyle name="Заголовок 4 4" xfId="548"/>
    <cellStyle name="Заголовок 4 5" xfId="549"/>
    <cellStyle name="Звичайний 2" xfId="550"/>
    <cellStyle name="Звичайний 2 2" xfId="551"/>
    <cellStyle name="Звичайний 2 3" xfId="552"/>
    <cellStyle name="Звичайний 2_8.Блок_3 (1 ч)" xfId="553"/>
    <cellStyle name="Звичайний 3" xfId="554"/>
    <cellStyle name="Звичайний 3 2" xfId="555"/>
    <cellStyle name="Звичайний 3 2 2" xfId="556"/>
    <cellStyle name="Звичайний 4" xfId="557"/>
    <cellStyle name="Звичайний 4 2" xfId="558"/>
    <cellStyle name="Звичайний 5" xfId="559"/>
    <cellStyle name="Звичайний 5 2" xfId="560"/>
    <cellStyle name="Звичайний 5 3" xfId="561"/>
    <cellStyle name="Звичайний 6" xfId="562"/>
    <cellStyle name="Звичайний 7" xfId="563"/>
    <cellStyle name="Зв'язана клітинка" xfId="564"/>
    <cellStyle name="Зв'язана клітинка 2" xfId="565"/>
    <cellStyle name="Итог" xfId="566"/>
    <cellStyle name="Итог 2" xfId="567"/>
    <cellStyle name="Итог 3" xfId="568"/>
    <cellStyle name="Итог 4" xfId="569"/>
    <cellStyle name="Итог 5" xfId="570"/>
    <cellStyle name="Контрольна клітинка" xfId="571"/>
    <cellStyle name="Контрольна клітинка 2" xfId="572"/>
    <cellStyle name="Контрольная ячейка" xfId="573"/>
    <cellStyle name="Контрольная ячейка 2" xfId="574"/>
    <cellStyle name="Контрольная ячейка 2 2" xfId="575"/>
    <cellStyle name="Контрольная ячейка 3" xfId="576"/>
    <cellStyle name="Контрольная ячейка 4" xfId="577"/>
    <cellStyle name="Контрольная ячейка 5" xfId="578"/>
    <cellStyle name="Назва" xfId="579"/>
    <cellStyle name="Назва 2" xfId="580"/>
    <cellStyle name="Название" xfId="581"/>
    <cellStyle name="Название 2" xfId="582"/>
    <cellStyle name="Название 3" xfId="583"/>
    <cellStyle name="Название 4" xfId="584"/>
    <cellStyle name="Название 5" xfId="585"/>
    <cellStyle name="Нейтральный" xfId="586"/>
    <cellStyle name="Нейтральный 2" xfId="587"/>
    <cellStyle name="Нейтральный 2 2" xfId="588"/>
    <cellStyle name="Нейтральный 3" xfId="589"/>
    <cellStyle name="Нейтральный 4" xfId="590"/>
    <cellStyle name="Нейтральный 5" xfId="591"/>
    <cellStyle name="Обчислення" xfId="592"/>
    <cellStyle name="Обчислення 2" xfId="593"/>
    <cellStyle name="Обчислення_П_1" xfId="594"/>
    <cellStyle name="Обычный 10" xfId="595"/>
    <cellStyle name="Обычный 11" xfId="596"/>
    <cellStyle name="Обычный 12" xfId="597"/>
    <cellStyle name="Обычный 13" xfId="598"/>
    <cellStyle name="Обычный 13 2" xfId="599"/>
    <cellStyle name="Обычный 13 3" xfId="600"/>
    <cellStyle name="Обычный 13 3 2" xfId="601"/>
    <cellStyle name="Обычный 14" xfId="602"/>
    <cellStyle name="Обычный 15" xfId="603"/>
    <cellStyle name="Обычный 16" xfId="604"/>
    <cellStyle name="Обычный 2" xfId="605"/>
    <cellStyle name="Обычный 2 2" xfId="606"/>
    <cellStyle name="Обычный 2 3" xfId="607"/>
    <cellStyle name="Обычный 2 3 2" xfId="608"/>
    <cellStyle name="Обычный 2 3 3" xfId="609"/>
    <cellStyle name="Обычный 2 4" xfId="610"/>
    <cellStyle name="Обычный 3" xfId="611"/>
    <cellStyle name="Обычный 3 2" xfId="612"/>
    <cellStyle name="Обычный 3 3" xfId="613"/>
    <cellStyle name="Обычный 4" xfId="614"/>
    <cellStyle name="Обычный 4 2" xfId="615"/>
    <cellStyle name="Обычный 5" xfId="616"/>
    <cellStyle name="Обычный 5 2" xfId="617"/>
    <cellStyle name="Обычный 5 3" xfId="618"/>
    <cellStyle name="Обычный 6" xfId="619"/>
    <cellStyle name="Обычный 6 2" xfId="620"/>
    <cellStyle name="Обычный 6 3" xfId="621"/>
    <cellStyle name="Обычный 7" xfId="622"/>
    <cellStyle name="Обычный 8" xfId="623"/>
    <cellStyle name="Обычный 9" xfId="624"/>
    <cellStyle name="Обычный_09_Професійний склад" xfId="625"/>
    <cellStyle name="Обычный_Форма7Н" xfId="626"/>
    <cellStyle name="Followed Hyperlink" xfId="627"/>
    <cellStyle name="Підсумок" xfId="628"/>
    <cellStyle name="Підсумок 2" xfId="629"/>
    <cellStyle name="Підсумок_П_1" xfId="630"/>
    <cellStyle name="Плохой" xfId="631"/>
    <cellStyle name="Плохой 2" xfId="632"/>
    <cellStyle name="Плохой 2 2" xfId="633"/>
    <cellStyle name="Плохой 3" xfId="634"/>
    <cellStyle name="Плохой 4" xfId="635"/>
    <cellStyle name="Плохой 5" xfId="636"/>
    <cellStyle name="Поганий" xfId="637"/>
    <cellStyle name="Поганий 2" xfId="638"/>
    <cellStyle name="Пояснение" xfId="639"/>
    <cellStyle name="Пояснение 2" xfId="640"/>
    <cellStyle name="Пояснение 3" xfId="641"/>
    <cellStyle name="Пояснение 4" xfId="642"/>
    <cellStyle name="Пояснение 5" xfId="643"/>
    <cellStyle name="Примечание" xfId="644"/>
    <cellStyle name="Примечание 2" xfId="645"/>
    <cellStyle name="Примечание 2 2" xfId="646"/>
    <cellStyle name="Примечание 3" xfId="647"/>
    <cellStyle name="Примечание 4" xfId="648"/>
    <cellStyle name="Примечание 5" xfId="649"/>
    <cellStyle name="Примітка" xfId="650"/>
    <cellStyle name="Примітка 2" xfId="651"/>
    <cellStyle name="Примітка_П_1" xfId="652"/>
    <cellStyle name="Percent" xfId="653"/>
    <cellStyle name="Результат" xfId="654"/>
    <cellStyle name="Связанная ячейка" xfId="655"/>
    <cellStyle name="Связанная ячейка 2" xfId="656"/>
    <cellStyle name="Связанная ячейка 3" xfId="657"/>
    <cellStyle name="Связанная ячейка 4" xfId="658"/>
    <cellStyle name="Связанная ячейка 5" xfId="659"/>
    <cellStyle name="Середній" xfId="660"/>
    <cellStyle name="Середній 2" xfId="661"/>
    <cellStyle name="Стиль 1" xfId="662"/>
    <cellStyle name="Стиль 1 2" xfId="663"/>
    <cellStyle name="Текст попередження" xfId="664"/>
    <cellStyle name="Текст попередження 2" xfId="665"/>
    <cellStyle name="Текст пояснення" xfId="666"/>
    <cellStyle name="Текст пояснення 2" xfId="667"/>
    <cellStyle name="Текст предупреждения" xfId="668"/>
    <cellStyle name="Текст предупреждения 2" xfId="669"/>
    <cellStyle name="Текст предупреждения 3" xfId="670"/>
    <cellStyle name="Текст предупреждения 4" xfId="671"/>
    <cellStyle name="Текст предупреждения 5" xfId="672"/>
    <cellStyle name="Тысячи [0]_Анализ" xfId="673"/>
    <cellStyle name="Тысячи_Анализ" xfId="674"/>
    <cellStyle name="Comma" xfId="675"/>
    <cellStyle name="Comma [0]" xfId="676"/>
    <cellStyle name="ФинᎰнсовый_Лист1 (3)_1" xfId="677"/>
    <cellStyle name="Хороший" xfId="678"/>
    <cellStyle name="Хороший 2" xfId="679"/>
    <cellStyle name="Хороший 2 2" xfId="680"/>
    <cellStyle name="Хороший 3" xfId="68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mrik\Downloads\dotatky_pp_veresen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 "/>
      <sheetName val="4 "/>
      <sheetName val="5 "/>
      <sheetName val="6 "/>
      <sheetName val=" 7 "/>
      <sheetName val="8 "/>
      <sheetName val="9"/>
      <sheetName val="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Normal="75" zoomScaleSheetLayoutView="100" zoomScalePageLayoutView="0" workbookViewId="0" topLeftCell="A1">
      <selection activeCell="G25" sqref="G25"/>
    </sheetView>
  </sheetViews>
  <sheetFormatPr defaultColWidth="9.140625" defaultRowHeight="15"/>
  <cols>
    <col min="1" max="1" width="37.140625" style="77" customWidth="1"/>
    <col min="2" max="2" width="10.7109375" style="77" customWidth="1"/>
    <col min="3" max="3" width="10.421875" style="77" customWidth="1"/>
    <col min="4" max="4" width="13.7109375" style="119" customWidth="1"/>
    <col min="5" max="5" width="10.57421875" style="77" customWidth="1"/>
    <col min="6" max="6" width="10.00390625" style="77" customWidth="1"/>
    <col min="7" max="7" width="15.57421875" style="77" customWidth="1"/>
    <col min="8" max="16384" width="9.140625" style="77" customWidth="1"/>
  </cols>
  <sheetData>
    <row r="1" spans="1:7" s="137" customFormat="1" ht="48" customHeight="1">
      <c r="A1" s="150" t="s">
        <v>47</v>
      </c>
      <c r="B1" s="150"/>
      <c r="C1" s="150"/>
      <c r="D1" s="150"/>
      <c r="E1" s="150"/>
      <c r="F1" s="150"/>
      <c r="G1" s="150"/>
    </row>
    <row r="2" spans="1:7" s="137" customFormat="1" ht="19.5" customHeight="1">
      <c r="A2" s="151" t="s">
        <v>7</v>
      </c>
      <c r="B2" s="151"/>
      <c r="C2" s="151"/>
      <c r="D2" s="151"/>
      <c r="E2" s="151"/>
      <c r="F2" s="151"/>
      <c r="G2" s="151"/>
    </row>
    <row r="3" spans="1:7" s="138" customFormat="1" ht="9.75" customHeight="1">
      <c r="A3" s="60"/>
      <c r="B3" s="60"/>
      <c r="C3" s="60"/>
      <c r="D3" s="60"/>
      <c r="E3" s="60"/>
      <c r="F3" s="60"/>
      <c r="G3" s="60"/>
    </row>
    <row r="4" spans="1:7" s="138" customFormat="1" ht="25.5" customHeight="1">
      <c r="A4" s="152"/>
      <c r="B4" s="153" t="s">
        <v>101</v>
      </c>
      <c r="C4" s="153"/>
      <c r="D4" s="153"/>
      <c r="E4" s="153" t="s">
        <v>324</v>
      </c>
      <c r="F4" s="153"/>
      <c r="G4" s="153"/>
    </row>
    <row r="5" spans="1:7" s="138" customFormat="1" ht="50.25" customHeight="1">
      <c r="A5" s="152"/>
      <c r="B5" s="46" t="s">
        <v>48</v>
      </c>
      <c r="C5" s="46" t="s">
        <v>102</v>
      </c>
      <c r="D5" s="49" t="s">
        <v>29</v>
      </c>
      <c r="E5" s="46" t="s">
        <v>48</v>
      </c>
      <c r="F5" s="46" t="s">
        <v>102</v>
      </c>
      <c r="G5" s="49" t="s">
        <v>29</v>
      </c>
    </row>
    <row r="6" spans="1:7" s="141" customFormat="1" ht="34.5" customHeight="1">
      <c r="A6" s="139" t="s">
        <v>30</v>
      </c>
      <c r="B6" s="51">
        <f>SUM(B7:B25)</f>
        <v>11019</v>
      </c>
      <c r="C6" s="51">
        <f>SUM(C7:C25)</f>
        <v>13040</v>
      </c>
      <c r="D6" s="140">
        <f>C6/B6*100</f>
        <v>118.3410472819675</v>
      </c>
      <c r="E6" s="51">
        <f>SUM(E7:E25)</f>
        <v>5463</v>
      </c>
      <c r="F6" s="51">
        <f>SUM(F7:F25)</f>
        <v>6699</v>
      </c>
      <c r="G6" s="52">
        <f>F6/E6*100</f>
        <v>122.62493135639758</v>
      </c>
    </row>
    <row r="7" spans="1:7" ht="57" customHeight="1">
      <c r="A7" s="142" t="s">
        <v>9</v>
      </c>
      <c r="B7" s="143">
        <v>462</v>
      </c>
      <c r="C7" s="143">
        <v>666</v>
      </c>
      <c r="D7" s="54">
        <f aca="true" t="shared" si="0" ref="D7:D25">C7/B7*100</f>
        <v>144.15584415584414</v>
      </c>
      <c r="E7" s="55">
        <v>213</v>
      </c>
      <c r="F7" s="56">
        <v>391</v>
      </c>
      <c r="G7" s="54">
        <f aca="true" t="shared" si="1" ref="G7:G25">F7/E7*100</f>
        <v>183.5680751173709</v>
      </c>
    </row>
    <row r="8" spans="1:7" ht="39" customHeight="1">
      <c r="A8" s="142" t="s">
        <v>10</v>
      </c>
      <c r="B8" s="55">
        <v>674</v>
      </c>
      <c r="C8" s="143">
        <v>798</v>
      </c>
      <c r="D8" s="54">
        <f t="shared" si="0"/>
        <v>118.39762611275964</v>
      </c>
      <c r="E8" s="55">
        <v>267</v>
      </c>
      <c r="F8" s="56">
        <v>337</v>
      </c>
      <c r="G8" s="54">
        <f t="shared" si="1"/>
        <v>126.21722846441948</v>
      </c>
    </row>
    <row r="9" spans="1:7" s="144" customFormat="1" ht="25.5" customHeight="1">
      <c r="A9" s="142" t="s">
        <v>11</v>
      </c>
      <c r="B9" s="55">
        <v>2948</v>
      </c>
      <c r="C9" s="143">
        <v>3355</v>
      </c>
      <c r="D9" s="54">
        <f t="shared" si="0"/>
        <v>113.80597014925374</v>
      </c>
      <c r="E9" s="55">
        <v>1584</v>
      </c>
      <c r="F9" s="56">
        <v>1888</v>
      </c>
      <c r="G9" s="54">
        <f t="shared" si="1"/>
        <v>119.19191919191918</v>
      </c>
    </row>
    <row r="10" spans="1:7" ht="41.25" customHeight="1">
      <c r="A10" s="142" t="s">
        <v>12</v>
      </c>
      <c r="B10" s="55">
        <v>315</v>
      </c>
      <c r="C10" s="143">
        <v>459</v>
      </c>
      <c r="D10" s="54">
        <f t="shared" si="0"/>
        <v>145.7142857142857</v>
      </c>
      <c r="E10" s="55">
        <v>173</v>
      </c>
      <c r="F10" s="56">
        <v>293</v>
      </c>
      <c r="G10" s="54">
        <f t="shared" si="1"/>
        <v>169.364161849711</v>
      </c>
    </row>
    <row r="11" spans="1:7" ht="37.5" customHeight="1">
      <c r="A11" s="142" t="s">
        <v>13</v>
      </c>
      <c r="B11" s="55">
        <v>243</v>
      </c>
      <c r="C11" s="143">
        <v>264</v>
      </c>
      <c r="D11" s="54">
        <f t="shared" si="0"/>
        <v>108.64197530864197</v>
      </c>
      <c r="E11" s="55">
        <v>122</v>
      </c>
      <c r="F11" s="56">
        <v>153</v>
      </c>
      <c r="G11" s="54">
        <f t="shared" si="1"/>
        <v>125.40983606557377</v>
      </c>
    </row>
    <row r="12" spans="1:7" ht="18.75" customHeight="1">
      <c r="A12" s="142" t="s">
        <v>14</v>
      </c>
      <c r="B12" s="55">
        <v>548</v>
      </c>
      <c r="C12" s="143">
        <v>591</v>
      </c>
      <c r="D12" s="54">
        <f t="shared" si="0"/>
        <v>107.84671532846714</v>
      </c>
      <c r="E12" s="55">
        <v>327</v>
      </c>
      <c r="F12" s="56">
        <v>321</v>
      </c>
      <c r="G12" s="54">
        <f t="shared" si="1"/>
        <v>98.1651376146789</v>
      </c>
    </row>
    <row r="13" spans="1:7" ht="54" customHeight="1">
      <c r="A13" s="142" t="s">
        <v>15</v>
      </c>
      <c r="B13" s="55">
        <v>1611</v>
      </c>
      <c r="C13" s="143">
        <v>1645</v>
      </c>
      <c r="D13" s="54">
        <f t="shared" si="0"/>
        <v>102.11049037864682</v>
      </c>
      <c r="E13" s="55">
        <v>730</v>
      </c>
      <c r="F13" s="56">
        <v>738</v>
      </c>
      <c r="G13" s="54">
        <f t="shared" si="1"/>
        <v>101.0958904109589</v>
      </c>
    </row>
    <row r="14" spans="1:7" ht="35.25" customHeight="1">
      <c r="A14" s="142" t="s">
        <v>16</v>
      </c>
      <c r="B14" s="55">
        <v>775</v>
      </c>
      <c r="C14" s="143">
        <v>1056</v>
      </c>
      <c r="D14" s="54">
        <f t="shared" si="0"/>
        <v>136.25806451612902</v>
      </c>
      <c r="E14" s="55">
        <v>382</v>
      </c>
      <c r="F14" s="56">
        <v>483</v>
      </c>
      <c r="G14" s="54">
        <f t="shared" si="1"/>
        <v>126.43979057591623</v>
      </c>
    </row>
    <row r="15" spans="1:7" ht="40.5" customHeight="1">
      <c r="A15" s="142" t="s">
        <v>17</v>
      </c>
      <c r="B15" s="55">
        <v>144</v>
      </c>
      <c r="C15" s="143">
        <v>187</v>
      </c>
      <c r="D15" s="54">
        <f t="shared" si="0"/>
        <v>129.86111111111111</v>
      </c>
      <c r="E15" s="55">
        <v>70</v>
      </c>
      <c r="F15" s="56">
        <v>84</v>
      </c>
      <c r="G15" s="54">
        <f t="shared" si="1"/>
        <v>120</v>
      </c>
    </row>
    <row r="16" spans="1:7" ht="24" customHeight="1">
      <c r="A16" s="142" t="s">
        <v>18</v>
      </c>
      <c r="B16" s="55">
        <v>62</v>
      </c>
      <c r="C16" s="143">
        <v>88</v>
      </c>
      <c r="D16" s="54">
        <f t="shared" si="0"/>
        <v>141.93548387096774</v>
      </c>
      <c r="E16" s="55">
        <v>31</v>
      </c>
      <c r="F16" s="56">
        <v>26</v>
      </c>
      <c r="G16" s="54">
        <f t="shared" si="1"/>
        <v>83.87096774193549</v>
      </c>
    </row>
    <row r="17" spans="1:7" ht="24" customHeight="1">
      <c r="A17" s="142" t="s">
        <v>19</v>
      </c>
      <c r="B17" s="55">
        <v>93</v>
      </c>
      <c r="C17" s="145">
        <v>79</v>
      </c>
      <c r="D17" s="54">
        <f t="shared" si="0"/>
        <v>84.94623655913979</v>
      </c>
      <c r="E17" s="55">
        <v>31</v>
      </c>
      <c r="F17" s="56">
        <v>30</v>
      </c>
      <c r="G17" s="54">
        <f t="shared" si="1"/>
        <v>96.7741935483871</v>
      </c>
    </row>
    <row r="18" spans="1:7" ht="24" customHeight="1">
      <c r="A18" s="142" t="s">
        <v>20</v>
      </c>
      <c r="B18" s="55">
        <v>82</v>
      </c>
      <c r="C18" s="145">
        <v>156</v>
      </c>
      <c r="D18" s="54">
        <f t="shared" si="0"/>
        <v>190.2439024390244</v>
      </c>
      <c r="E18" s="55">
        <v>31</v>
      </c>
      <c r="F18" s="56">
        <v>61</v>
      </c>
      <c r="G18" s="54">
        <f t="shared" si="1"/>
        <v>196.7741935483871</v>
      </c>
    </row>
    <row r="19" spans="1:7" ht="38.25" customHeight="1">
      <c r="A19" s="142" t="s">
        <v>21</v>
      </c>
      <c r="B19" s="55">
        <v>239</v>
      </c>
      <c r="C19" s="145">
        <v>285</v>
      </c>
      <c r="D19" s="54">
        <f t="shared" si="0"/>
        <v>119.24686192468619</v>
      </c>
      <c r="E19" s="55">
        <v>117</v>
      </c>
      <c r="F19" s="56">
        <v>139</v>
      </c>
      <c r="G19" s="54">
        <f t="shared" si="1"/>
        <v>118.80341880341881</v>
      </c>
    </row>
    <row r="20" spans="1:7" ht="41.25" customHeight="1">
      <c r="A20" s="142" t="s">
        <v>22</v>
      </c>
      <c r="B20" s="55">
        <v>413</v>
      </c>
      <c r="C20" s="145">
        <v>452</v>
      </c>
      <c r="D20" s="54">
        <f t="shared" si="0"/>
        <v>109.44309927360776</v>
      </c>
      <c r="E20" s="55">
        <v>191</v>
      </c>
      <c r="F20" s="56">
        <v>215</v>
      </c>
      <c r="G20" s="54">
        <f t="shared" si="1"/>
        <v>112.565445026178</v>
      </c>
    </row>
    <row r="21" spans="1:7" ht="42.75" customHeight="1">
      <c r="A21" s="142" t="s">
        <v>23</v>
      </c>
      <c r="B21" s="55">
        <v>668</v>
      </c>
      <c r="C21" s="145">
        <v>777</v>
      </c>
      <c r="D21" s="54">
        <f t="shared" si="0"/>
        <v>116.31736526946108</v>
      </c>
      <c r="E21" s="55">
        <v>314</v>
      </c>
      <c r="F21" s="56">
        <v>358</v>
      </c>
      <c r="G21" s="54">
        <f t="shared" si="1"/>
        <v>114.01273885350318</v>
      </c>
    </row>
    <row r="22" spans="1:7" ht="24" customHeight="1">
      <c r="A22" s="142" t="s">
        <v>24</v>
      </c>
      <c r="B22" s="55">
        <v>700</v>
      </c>
      <c r="C22" s="145">
        <v>935</v>
      </c>
      <c r="D22" s="54">
        <f t="shared" si="0"/>
        <v>133.57142857142856</v>
      </c>
      <c r="E22" s="55">
        <v>298</v>
      </c>
      <c r="F22" s="56">
        <v>454</v>
      </c>
      <c r="G22" s="54">
        <f t="shared" si="1"/>
        <v>152.3489932885906</v>
      </c>
    </row>
    <row r="23" spans="1:7" ht="42.75" customHeight="1">
      <c r="A23" s="142" t="s">
        <v>25</v>
      </c>
      <c r="B23" s="55">
        <v>860</v>
      </c>
      <c r="C23" s="145">
        <v>1014</v>
      </c>
      <c r="D23" s="54">
        <f t="shared" si="0"/>
        <v>117.90697674418604</v>
      </c>
      <c r="E23" s="55">
        <v>472</v>
      </c>
      <c r="F23" s="56">
        <v>598</v>
      </c>
      <c r="G23" s="54">
        <f t="shared" si="1"/>
        <v>126.69491525423729</v>
      </c>
    </row>
    <row r="24" spans="1:7" ht="36.75" customHeight="1">
      <c r="A24" s="142" t="s">
        <v>26</v>
      </c>
      <c r="B24" s="55">
        <v>104</v>
      </c>
      <c r="C24" s="145">
        <v>151</v>
      </c>
      <c r="D24" s="54">
        <f t="shared" si="0"/>
        <v>145.19230769230768</v>
      </c>
      <c r="E24" s="55">
        <v>66</v>
      </c>
      <c r="F24" s="56">
        <v>94</v>
      </c>
      <c r="G24" s="54">
        <f t="shared" si="1"/>
        <v>142.42424242424244</v>
      </c>
    </row>
    <row r="25" spans="1:7" ht="27.75" customHeight="1">
      <c r="A25" s="142" t="s">
        <v>27</v>
      </c>
      <c r="B25" s="55">
        <v>78</v>
      </c>
      <c r="C25" s="145">
        <v>82</v>
      </c>
      <c r="D25" s="54">
        <f t="shared" si="0"/>
        <v>105.12820512820514</v>
      </c>
      <c r="E25" s="55">
        <v>44</v>
      </c>
      <c r="F25" s="56">
        <v>36</v>
      </c>
      <c r="G25" s="54">
        <f t="shared" si="1"/>
        <v>81.81818181818183</v>
      </c>
    </row>
    <row r="26" spans="1:6" ht="12.75">
      <c r="A26" s="76"/>
      <c r="B26" s="76"/>
      <c r="C26" s="76"/>
      <c r="D26" s="146"/>
      <c r="E26" s="76"/>
      <c r="F26" s="76"/>
    </row>
    <row r="27" spans="1:6" ht="12.75">
      <c r="A27" s="76"/>
      <c r="B27" s="76"/>
      <c r="C27" s="76"/>
      <c r="D27" s="146"/>
      <c r="E27" s="76"/>
      <c r="F27" s="76"/>
    </row>
    <row r="28" spans="1:7" ht="12.75">
      <c r="A28" s="76"/>
      <c r="B28" s="76"/>
      <c r="C28" s="76"/>
      <c r="D28" s="146"/>
      <c r="E28" s="76"/>
      <c r="F28" s="76"/>
      <c r="G28" s="7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80" zoomScaleNormal="75" zoomScaleSheetLayoutView="80" zoomScalePageLayoutView="0" workbookViewId="0" topLeftCell="A1">
      <selection activeCell="L6" sqref="L6"/>
    </sheetView>
  </sheetViews>
  <sheetFormatPr defaultColWidth="8.8515625" defaultRowHeight="15"/>
  <cols>
    <col min="1" max="1" width="52.8515625" style="4" customWidth="1"/>
    <col min="2" max="2" width="22.7109375" style="4" customWidth="1"/>
    <col min="3" max="3" width="21.421875" style="4" customWidth="1"/>
    <col min="4" max="4" width="19.421875" style="4" customWidth="1"/>
    <col min="5" max="5" width="8.8515625" style="4" customWidth="1"/>
    <col min="6" max="6" width="16.57421875" style="4" customWidth="1"/>
    <col min="7" max="16384" width="8.8515625" style="4" customWidth="1"/>
  </cols>
  <sheetData>
    <row r="1" spans="1:4" s="1" customFormat="1" ht="49.5" customHeight="1">
      <c r="A1" s="182" t="s">
        <v>323</v>
      </c>
      <c r="B1" s="182"/>
      <c r="C1" s="182"/>
      <c r="D1" s="182"/>
    </row>
    <row r="2" spans="1:4" s="1" customFormat="1" ht="12.75" customHeight="1">
      <c r="A2" s="59"/>
      <c r="B2" s="59"/>
      <c r="C2" s="59"/>
      <c r="D2" s="59"/>
    </row>
    <row r="3" spans="1:4" s="2" customFormat="1" ht="25.5" customHeight="1">
      <c r="A3" s="183"/>
      <c r="B3" s="180" t="s">
        <v>37</v>
      </c>
      <c r="C3" s="180" t="s">
        <v>38</v>
      </c>
      <c r="D3" s="180" t="s">
        <v>45</v>
      </c>
    </row>
    <row r="4" spans="1:4" s="2" customFormat="1" ht="82.5" customHeight="1">
      <c r="A4" s="183"/>
      <c r="B4" s="180"/>
      <c r="C4" s="180"/>
      <c r="D4" s="180"/>
    </row>
    <row r="5" spans="1:4" s="3" customFormat="1" ht="34.5" customHeight="1">
      <c r="A5" s="66" t="s">
        <v>30</v>
      </c>
      <c r="B5" s="129">
        <f>SUM(B6:B15)</f>
        <v>6699</v>
      </c>
      <c r="C5" s="129">
        <f>SUM(C6:C15)</f>
        <v>26391</v>
      </c>
      <c r="D5" s="130">
        <f>C5/B5</f>
        <v>3.9395432154052843</v>
      </c>
    </row>
    <row r="6" spans="1:4" ht="51" customHeight="1">
      <c r="A6" s="69" t="s">
        <v>32</v>
      </c>
      <c r="B6" s="131">
        <v>347</v>
      </c>
      <c r="C6" s="132">
        <v>4319</v>
      </c>
      <c r="D6" s="133">
        <f aca="true" t="shared" si="0" ref="D6:D14">C6/B6</f>
        <v>12.446685878962535</v>
      </c>
    </row>
    <row r="7" spans="1:4" ht="35.25" customHeight="1">
      <c r="A7" s="69" t="s">
        <v>2</v>
      </c>
      <c r="B7" s="131">
        <v>802</v>
      </c>
      <c r="C7" s="132">
        <v>2662</v>
      </c>
      <c r="D7" s="133">
        <f t="shared" si="0"/>
        <v>3.319201995012469</v>
      </c>
    </row>
    <row r="8" spans="1:5" s="7" customFormat="1" ht="25.5" customHeight="1">
      <c r="A8" s="69" t="s">
        <v>1</v>
      </c>
      <c r="B8" s="131">
        <v>650</v>
      </c>
      <c r="C8" s="134">
        <v>2920</v>
      </c>
      <c r="D8" s="133">
        <f t="shared" si="0"/>
        <v>4.492307692307692</v>
      </c>
      <c r="E8" s="4"/>
    </row>
    <row r="9" spans="1:4" ht="36.75" customHeight="1">
      <c r="A9" s="69" t="s">
        <v>0</v>
      </c>
      <c r="B9" s="131">
        <v>172</v>
      </c>
      <c r="C9" s="134">
        <v>1535</v>
      </c>
      <c r="D9" s="133">
        <f t="shared" si="0"/>
        <v>8.924418604651162</v>
      </c>
    </row>
    <row r="10" spans="1:4" ht="28.5" customHeight="1">
      <c r="A10" s="69" t="s">
        <v>4</v>
      </c>
      <c r="B10" s="131">
        <v>752</v>
      </c>
      <c r="C10" s="134">
        <v>3706</v>
      </c>
      <c r="D10" s="133">
        <f t="shared" si="0"/>
        <v>4.928191489361702</v>
      </c>
    </row>
    <row r="11" spans="1:4" ht="59.25" customHeight="1">
      <c r="A11" s="69" t="s">
        <v>28</v>
      </c>
      <c r="B11" s="131">
        <v>72</v>
      </c>
      <c r="C11" s="134">
        <v>650</v>
      </c>
      <c r="D11" s="133">
        <f t="shared" si="0"/>
        <v>9.027777777777779</v>
      </c>
    </row>
    <row r="12" spans="1:11" ht="33.75" customHeight="1">
      <c r="A12" s="69" t="s">
        <v>5</v>
      </c>
      <c r="B12" s="131">
        <v>1627</v>
      </c>
      <c r="C12" s="134">
        <v>2168</v>
      </c>
      <c r="D12" s="133">
        <f t="shared" si="0"/>
        <v>1.3325138291333742</v>
      </c>
      <c r="K12" s="5"/>
    </row>
    <row r="13" spans="1:11" ht="75" customHeight="1">
      <c r="A13" s="69" t="s">
        <v>6</v>
      </c>
      <c r="B13" s="131">
        <v>1354</v>
      </c>
      <c r="C13" s="134">
        <v>5258</v>
      </c>
      <c r="D13" s="133">
        <f t="shared" si="0"/>
        <v>3.8833087149187593</v>
      </c>
      <c r="K13" s="5"/>
    </row>
    <row r="14" spans="1:11" ht="40.5" customHeight="1">
      <c r="A14" s="69" t="s">
        <v>33</v>
      </c>
      <c r="B14" s="131">
        <v>923</v>
      </c>
      <c r="C14" s="134">
        <v>3173</v>
      </c>
      <c r="D14" s="133">
        <f t="shared" si="0"/>
        <v>3.4377031419284942</v>
      </c>
      <c r="K14" s="5"/>
    </row>
    <row r="15" spans="1:11" ht="12.75">
      <c r="A15" s="57"/>
      <c r="B15" s="57"/>
      <c r="C15" s="57"/>
      <c r="K15" s="5"/>
    </row>
    <row r="16" spans="1:11" ht="12.75">
      <c r="A16" s="57"/>
      <c r="B16" s="57"/>
      <c r="C16" s="57"/>
      <c r="K16" s="5"/>
    </row>
    <row r="17" ht="12.75">
      <c r="K17" s="5"/>
    </row>
    <row r="18" ht="12.75">
      <c r="K18" s="5"/>
    </row>
    <row r="19" ht="12.75">
      <c r="K19" s="5"/>
    </row>
    <row r="20" ht="12.75">
      <c r="K20" s="5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="90" zoomScaleNormal="75" zoomScaleSheetLayoutView="90" zoomScalePageLayoutView="0" workbookViewId="0" topLeftCell="A1">
      <selection activeCell="F5" sqref="F5"/>
    </sheetView>
  </sheetViews>
  <sheetFormatPr defaultColWidth="9.140625" defaultRowHeight="15"/>
  <cols>
    <col min="1" max="1" width="52.8515625" style="4" customWidth="1"/>
    <col min="2" max="2" width="12.8515625" style="77" customWidth="1"/>
    <col min="3" max="3" width="12.57421875" style="77" customWidth="1"/>
    <col min="4" max="4" width="15.28125" style="77" customWidth="1"/>
    <col min="5" max="5" width="10.7109375" style="77" customWidth="1"/>
    <col min="6" max="6" width="11.8515625" style="77" customWidth="1"/>
    <col min="7" max="7" width="15.140625" style="77" customWidth="1"/>
    <col min="8" max="16384" width="9.140625" style="4" customWidth="1"/>
  </cols>
  <sheetData>
    <row r="1" spans="1:7" s="1" customFormat="1" ht="32.25" customHeight="1">
      <c r="A1" s="154" t="s">
        <v>46</v>
      </c>
      <c r="B1" s="154"/>
      <c r="C1" s="154"/>
      <c r="D1" s="154"/>
      <c r="E1" s="154"/>
      <c r="F1" s="154"/>
      <c r="G1" s="154"/>
    </row>
    <row r="2" spans="1:7" s="1" customFormat="1" ht="19.5" customHeight="1">
      <c r="A2" s="155" t="s">
        <v>31</v>
      </c>
      <c r="B2" s="155"/>
      <c r="C2" s="155"/>
      <c r="D2" s="155"/>
      <c r="E2" s="155"/>
      <c r="F2" s="155"/>
      <c r="G2" s="155"/>
    </row>
    <row r="3" spans="1:7" s="12" customFormat="1" ht="7.5" customHeight="1">
      <c r="A3" s="45"/>
      <c r="B3" s="60"/>
      <c r="C3" s="60"/>
      <c r="D3" s="60"/>
      <c r="E3" s="60"/>
      <c r="F3" s="60"/>
      <c r="G3" s="61"/>
    </row>
    <row r="4" spans="1:7" s="12" customFormat="1" ht="25.5" customHeight="1">
      <c r="A4" s="156"/>
      <c r="B4" s="157" t="s">
        <v>103</v>
      </c>
      <c r="C4" s="157"/>
      <c r="D4" s="157"/>
      <c r="E4" s="157" t="s">
        <v>324</v>
      </c>
      <c r="F4" s="157"/>
      <c r="G4" s="157"/>
    </row>
    <row r="5" spans="1:7" s="12" customFormat="1" ht="66.75" customHeight="1">
      <c r="A5" s="156"/>
      <c r="B5" s="62" t="s">
        <v>48</v>
      </c>
      <c r="C5" s="62" t="s">
        <v>102</v>
      </c>
      <c r="D5" s="63" t="s">
        <v>29</v>
      </c>
      <c r="E5" s="64" t="s">
        <v>48</v>
      </c>
      <c r="F5" s="64" t="s">
        <v>102</v>
      </c>
      <c r="G5" s="65" t="s">
        <v>29</v>
      </c>
    </row>
    <row r="6" spans="1:7" s="3" customFormat="1" ht="34.5" customHeight="1">
      <c r="A6" s="66" t="s">
        <v>30</v>
      </c>
      <c r="B6" s="51">
        <f>SUM(B7:B15)</f>
        <v>11019</v>
      </c>
      <c r="C6" s="51">
        <f>SUM(C7:C15)</f>
        <v>13040</v>
      </c>
      <c r="D6" s="67">
        <f aca="true" t="shared" si="0" ref="D6:D15">ROUND(C6/B6*100,1)</f>
        <v>118.3</v>
      </c>
      <c r="E6" s="68">
        <f>SUM(E7:E15)</f>
        <v>5463</v>
      </c>
      <c r="F6" s="68">
        <f>SUM(F7:F15)</f>
        <v>6699</v>
      </c>
      <c r="G6" s="67">
        <f aca="true" t="shared" si="1" ref="G6:G15">ROUND(F6/E6*100,1)</f>
        <v>122.6</v>
      </c>
    </row>
    <row r="7" spans="1:9" ht="57.75" customHeight="1">
      <c r="A7" s="69" t="s">
        <v>32</v>
      </c>
      <c r="B7" s="70">
        <v>744</v>
      </c>
      <c r="C7" s="71">
        <v>741</v>
      </c>
      <c r="D7" s="72">
        <f t="shared" si="0"/>
        <v>99.6</v>
      </c>
      <c r="E7" s="73">
        <v>323</v>
      </c>
      <c r="F7" s="73">
        <v>347</v>
      </c>
      <c r="G7" s="74">
        <f t="shared" si="1"/>
        <v>107.4</v>
      </c>
      <c r="I7" s="8"/>
    </row>
    <row r="8" spans="1:9" ht="35.25" customHeight="1">
      <c r="A8" s="69" t="s">
        <v>2</v>
      </c>
      <c r="B8" s="70">
        <v>1399</v>
      </c>
      <c r="C8" s="71">
        <v>1453</v>
      </c>
      <c r="D8" s="72">
        <f t="shared" si="0"/>
        <v>103.9</v>
      </c>
      <c r="E8" s="73">
        <v>759</v>
      </c>
      <c r="F8" s="73">
        <v>802</v>
      </c>
      <c r="G8" s="74">
        <f t="shared" si="1"/>
        <v>105.7</v>
      </c>
      <c r="I8" s="8"/>
    </row>
    <row r="9" spans="1:9" s="7" customFormat="1" ht="25.5" customHeight="1">
      <c r="A9" s="69" t="s">
        <v>1</v>
      </c>
      <c r="B9" s="70">
        <v>1159</v>
      </c>
      <c r="C9" s="75">
        <v>1373</v>
      </c>
      <c r="D9" s="72">
        <f t="shared" si="0"/>
        <v>118.5</v>
      </c>
      <c r="E9" s="73">
        <v>548</v>
      </c>
      <c r="F9" s="73">
        <v>650</v>
      </c>
      <c r="G9" s="74">
        <f t="shared" si="1"/>
        <v>118.6</v>
      </c>
      <c r="I9" s="8"/>
    </row>
    <row r="10" spans="1:9" ht="36.75" customHeight="1">
      <c r="A10" s="69" t="s">
        <v>0</v>
      </c>
      <c r="B10" s="70">
        <v>425</v>
      </c>
      <c r="C10" s="75">
        <v>466</v>
      </c>
      <c r="D10" s="72">
        <f t="shared" si="0"/>
        <v>109.6</v>
      </c>
      <c r="E10" s="73">
        <v>181</v>
      </c>
      <c r="F10" s="73">
        <v>172</v>
      </c>
      <c r="G10" s="74">
        <f t="shared" si="1"/>
        <v>95</v>
      </c>
      <c r="H10" s="23"/>
      <c r="I10" s="8"/>
    </row>
    <row r="11" spans="1:9" ht="35.25" customHeight="1">
      <c r="A11" s="69" t="s">
        <v>4</v>
      </c>
      <c r="B11" s="70">
        <v>1370</v>
      </c>
      <c r="C11" s="75">
        <v>1807</v>
      </c>
      <c r="D11" s="72">
        <f t="shared" si="0"/>
        <v>131.9</v>
      </c>
      <c r="E11" s="73">
        <v>558</v>
      </c>
      <c r="F11" s="73">
        <v>752</v>
      </c>
      <c r="G11" s="74">
        <f t="shared" si="1"/>
        <v>134.8</v>
      </c>
      <c r="I11" s="8"/>
    </row>
    <row r="12" spans="1:9" ht="59.25" customHeight="1">
      <c r="A12" s="69" t="s">
        <v>28</v>
      </c>
      <c r="B12" s="70">
        <v>95</v>
      </c>
      <c r="C12" s="75">
        <v>99</v>
      </c>
      <c r="D12" s="72">
        <f t="shared" si="0"/>
        <v>104.2</v>
      </c>
      <c r="E12" s="73">
        <v>51</v>
      </c>
      <c r="F12" s="73">
        <v>72</v>
      </c>
      <c r="G12" s="74">
        <f t="shared" si="1"/>
        <v>141.2</v>
      </c>
      <c r="I12" s="8"/>
    </row>
    <row r="13" spans="1:16" ht="38.25" customHeight="1">
      <c r="A13" s="69" t="s">
        <v>5</v>
      </c>
      <c r="B13" s="70">
        <v>2388</v>
      </c>
      <c r="C13" s="75">
        <v>2888</v>
      </c>
      <c r="D13" s="72">
        <f t="shared" si="0"/>
        <v>120.9</v>
      </c>
      <c r="E13" s="73">
        <v>1301</v>
      </c>
      <c r="F13" s="73">
        <v>1627</v>
      </c>
      <c r="G13" s="74">
        <f t="shared" si="1"/>
        <v>125.1</v>
      </c>
      <c r="I13" s="8"/>
      <c r="P13" s="5"/>
    </row>
    <row r="14" spans="1:16" ht="75" customHeight="1">
      <c r="A14" s="69" t="s">
        <v>6</v>
      </c>
      <c r="B14" s="70">
        <v>2015</v>
      </c>
      <c r="C14" s="75">
        <v>2352</v>
      </c>
      <c r="D14" s="72">
        <f t="shared" si="0"/>
        <v>116.7</v>
      </c>
      <c r="E14" s="73">
        <v>1011</v>
      </c>
      <c r="F14" s="73">
        <v>1354</v>
      </c>
      <c r="G14" s="74">
        <f t="shared" si="1"/>
        <v>133.9</v>
      </c>
      <c r="I14" s="8"/>
      <c r="P14" s="5"/>
    </row>
    <row r="15" spans="1:16" ht="43.5" customHeight="1">
      <c r="A15" s="69" t="s">
        <v>33</v>
      </c>
      <c r="B15" s="70">
        <v>1424</v>
      </c>
      <c r="C15" s="75">
        <v>1861</v>
      </c>
      <c r="D15" s="72">
        <f t="shared" si="0"/>
        <v>130.7</v>
      </c>
      <c r="E15" s="73">
        <v>731</v>
      </c>
      <c r="F15" s="73">
        <v>923</v>
      </c>
      <c r="G15" s="74">
        <f t="shared" si="1"/>
        <v>126.3</v>
      </c>
      <c r="I15" s="8"/>
      <c r="P15" s="5"/>
    </row>
    <row r="16" spans="1:16" ht="12.75">
      <c r="A16" s="57"/>
      <c r="B16" s="76"/>
      <c r="C16" s="76"/>
      <c r="D16" s="76"/>
      <c r="E16" s="76"/>
      <c r="F16" s="76"/>
      <c r="P16" s="5"/>
    </row>
    <row r="17" ht="12.75">
      <c r="P17" s="5"/>
    </row>
    <row r="18" ht="12.75">
      <c r="P18" s="5"/>
    </row>
    <row r="19" ht="12.75">
      <c r="P19" s="5"/>
    </row>
    <row r="20" ht="12.75">
      <c r="P20" s="5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="90" zoomScaleSheetLayoutView="90" zoomScalePageLayoutView="0" workbookViewId="0" topLeftCell="A1">
      <selection activeCell="I6" sqref="I6"/>
    </sheetView>
  </sheetViews>
  <sheetFormatPr defaultColWidth="9.140625" defaultRowHeight="15"/>
  <cols>
    <col min="1" max="1" width="3.140625" style="17" customWidth="1"/>
    <col min="2" max="2" width="51.00390625" style="79" customWidth="1"/>
    <col min="3" max="3" width="12.421875" style="9" customWidth="1"/>
    <col min="4" max="4" width="13.00390625" style="9" customWidth="1"/>
    <col min="5" max="6" width="12.421875" style="9" customWidth="1"/>
    <col min="7" max="7" width="14.7109375" style="9" customWidth="1"/>
    <col min="8" max="16384" width="9.140625" style="9" customWidth="1"/>
  </cols>
  <sheetData>
    <row r="1" spans="1:7" s="10" customFormat="1" ht="38.25" customHeight="1">
      <c r="A1" s="17"/>
      <c r="B1" s="159" t="s">
        <v>104</v>
      </c>
      <c r="C1" s="159"/>
      <c r="D1" s="159"/>
      <c r="E1" s="159"/>
      <c r="F1" s="159"/>
      <c r="G1" s="159"/>
    </row>
    <row r="2" spans="1:7" s="10" customFormat="1" ht="20.25" customHeight="1">
      <c r="A2" s="17"/>
      <c r="B2" s="158" t="s">
        <v>64</v>
      </c>
      <c r="C2" s="158"/>
      <c r="D2" s="158"/>
      <c r="E2" s="158"/>
      <c r="F2" s="158"/>
      <c r="G2" s="78"/>
    </row>
    <row r="3" ht="4.5" customHeight="1"/>
    <row r="4" spans="1:7" s="17" customFormat="1" ht="18.75" customHeight="1">
      <c r="A4" s="160"/>
      <c r="B4" s="161" t="s">
        <v>40</v>
      </c>
      <c r="C4" s="162" t="s">
        <v>94</v>
      </c>
      <c r="D4" s="162" t="s">
        <v>95</v>
      </c>
      <c r="E4" s="162" t="s">
        <v>60</v>
      </c>
      <c r="F4" s="163" t="s">
        <v>105</v>
      </c>
      <c r="G4" s="163"/>
    </row>
    <row r="5" spans="1:7" s="17" customFormat="1" ht="18.75" customHeight="1">
      <c r="A5" s="160"/>
      <c r="B5" s="161"/>
      <c r="C5" s="162"/>
      <c r="D5" s="162"/>
      <c r="E5" s="162"/>
      <c r="F5" s="162" t="s">
        <v>94</v>
      </c>
      <c r="G5" s="162" t="s">
        <v>95</v>
      </c>
    </row>
    <row r="6" spans="1:7" s="17" customFormat="1" ht="58.5" customHeight="1">
      <c r="A6" s="160"/>
      <c r="B6" s="161"/>
      <c r="C6" s="162"/>
      <c r="D6" s="162"/>
      <c r="E6" s="162"/>
      <c r="F6" s="162"/>
      <c r="G6" s="162"/>
    </row>
    <row r="7" spans="1:7" ht="13.5" customHeight="1">
      <c r="A7" s="80" t="s">
        <v>41</v>
      </c>
      <c r="B7" s="81" t="s">
        <v>65</v>
      </c>
      <c r="C7" s="25">
        <v>1</v>
      </c>
      <c r="D7" s="25">
        <v>2</v>
      </c>
      <c r="E7" s="25">
        <v>3</v>
      </c>
      <c r="F7" s="25">
        <v>4</v>
      </c>
      <c r="G7" s="25">
        <v>5</v>
      </c>
    </row>
    <row r="8" spans="1:7" ht="15.75" customHeight="1">
      <c r="A8" s="82">
        <v>1</v>
      </c>
      <c r="B8" s="83" t="s">
        <v>106</v>
      </c>
      <c r="C8" s="84">
        <v>556</v>
      </c>
      <c r="D8" s="85">
        <v>1398</v>
      </c>
      <c r="E8" s="85">
        <f>C8-D8</f>
        <v>-842</v>
      </c>
      <c r="F8" s="85">
        <v>306</v>
      </c>
      <c r="G8" s="85">
        <v>1276</v>
      </c>
    </row>
    <row r="9" spans="1:7" ht="15.75" customHeight="1">
      <c r="A9" s="82">
        <v>2</v>
      </c>
      <c r="B9" s="83" t="s">
        <v>107</v>
      </c>
      <c r="C9" s="84">
        <v>529</v>
      </c>
      <c r="D9" s="85">
        <v>1420</v>
      </c>
      <c r="E9" s="85">
        <f aca="true" t="shared" si="0" ref="E9:E57">C9-D9</f>
        <v>-891</v>
      </c>
      <c r="F9" s="85">
        <v>252</v>
      </c>
      <c r="G9" s="85">
        <v>1264</v>
      </c>
    </row>
    <row r="10" spans="1:7" ht="15.75" customHeight="1">
      <c r="A10" s="82">
        <v>3</v>
      </c>
      <c r="B10" s="83" t="s">
        <v>108</v>
      </c>
      <c r="C10" s="84">
        <v>303</v>
      </c>
      <c r="D10" s="85">
        <v>606</v>
      </c>
      <c r="E10" s="85">
        <f t="shared" si="0"/>
        <v>-303</v>
      </c>
      <c r="F10" s="85">
        <v>126</v>
      </c>
      <c r="G10" s="85">
        <v>481</v>
      </c>
    </row>
    <row r="11" spans="1:7" s="24" customFormat="1" ht="15.75" customHeight="1">
      <c r="A11" s="82">
        <v>4</v>
      </c>
      <c r="B11" s="83" t="s">
        <v>109</v>
      </c>
      <c r="C11" s="84">
        <v>296</v>
      </c>
      <c r="D11" s="85">
        <v>771</v>
      </c>
      <c r="E11" s="85">
        <f t="shared" si="0"/>
        <v>-475</v>
      </c>
      <c r="F11" s="85">
        <v>133</v>
      </c>
      <c r="G11" s="85">
        <v>643</v>
      </c>
    </row>
    <row r="12" spans="1:7" s="24" customFormat="1" ht="15.75" customHeight="1">
      <c r="A12" s="82">
        <v>5</v>
      </c>
      <c r="B12" s="83" t="s">
        <v>110</v>
      </c>
      <c r="C12" s="84">
        <v>284</v>
      </c>
      <c r="D12" s="85">
        <v>304</v>
      </c>
      <c r="E12" s="85">
        <f t="shared" si="0"/>
        <v>-20</v>
      </c>
      <c r="F12" s="85">
        <v>131</v>
      </c>
      <c r="G12" s="85">
        <v>254</v>
      </c>
    </row>
    <row r="13" spans="1:7" s="24" customFormat="1" ht="15.75" customHeight="1">
      <c r="A13" s="82">
        <v>6</v>
      </c>
      <c r="B13" s="83" t="s">
        <v>111</v>
      </c>
      <c r="C13" s="84">
        <v>281</v>
      </c>
      <c r="D13" s="85">
        <v>725</v>
      </c>
      <c r="E13" s="85">
        <f t="shared" si="0"/>
        <v>-444</v>
      </c>
      <c r="F13" s="85">
        <v>108</v>
      </c>
      <c r="G13" s="85">
        <v>609</v>
      </c>
    </row>
    <row r="14" spans="1:7" s="24" customFormat="1" ht="15.75" customHeight="1">
      <c r="A14" s="82">
        <v>7</v>
      </c>
      <c r="B14" s="83" t="s">
        <v>68</v>
      </c>
      <c r="C14" s="84">
        <v>244</v>
      </c>
      <c r="D14" s="85">
        <v>147</v>
      </c>
      <c r="E14" s="85">
        <f t="shared" si="0"/>
        <v>97</v>
      </c>
      <c r="F14" s="85">
        <v>130</v>
      </c>
      <c r="G14" s="85">
        <v>123</v>
      </c>
    </row>
    <row r="15" spans="1:7" s="24" customFormat="1" ht="15.75" customHeight="1">
      <c r="A15" s="82">
        <v>8</v>
      </c>
      <c r="B15" s="83" t="s">
        <v>112</v>
      </c>
      <c r="C15" s="84">
        <v>215</v>
      </c>
      <c r="D15" s="85">
        <v>63</v>
      </c>
      <c r="E15" s="85">
        <f t="shared" si="0"/>
        <v>152</v>
      </c>
      <c r="F15" s="85">
        <v>137</v>
      </c>
      <c r="G15" s="85">
        <v>47</v>
      </c>
    </row>
    <row r="16" spans="1:7" s="24" customFormat="1" ht="15.75" customHeight="1">
      <c r="A16" s="82">
        <v>9</v>
      </c>
      <c r="B16" s="83" t="s">
        <v>67</v>
      </c>
      <c r="C16" s="84">
        <v>197</v>
      </c>
      <c r="D16" s="85">
        <v>449</v>
      </c>
      <c r="E16" s="85">
        <f t="shared" si="0"/>
        <v>-252</v>
      </c>
      <c r="F16" s="85">
        <v>69</v>
      </c>
      <c r="G16" s="85">
        <v>372</v>
      </c>
    </row>
    <row r="17" spans="1:7" s="24" customFormat="1" ht="15.75" customHeight="1">
      <c r="A17" s="82">
        <v>10</v>
      </c>
      <c r="B17" s="83" t="s">
        <v>113</v>
      </c>
      <c r="C17" s="84">
        <v>191</v>
      </c>
      <c r="D17" s="85">
        <v>197</v>
      </c>
      <c r="E17" s="85">
        <f t="shared" si="0"/>
        <v>-6</v>
      </c>
      <c r="F17" s="85">
        <v>119</v>
      </c>
      <c r="G17" s="85">
        <v>168</v>
      </c>
    </row>
    <row r="18" spans="1:7" s="24" customFormat="1" ht="15.75" customHeight="1">
      <c r="A18" s="82">
        <v>11</v>
      </c>
      <c r="B18" s="83" t="s">
        <v>114</v>
      </c>
      <c r="C18" s="84">
        <v>191</v>
      </c>
      <c r="D18" s="85">
        <v>466</v>
      </c>
      <c r="E18" s="85">
        <f t="shared" si="0"/>
        <v>-275</v>
      </c>
      <c r="F18" s="85">
        <v>81</v>
      </c>
      <c r="G18" s="85">
        <v>396</v>
      </c>
    </row>
    <row r="19" spans="1:7" s="24" customFormat="1" ht="15.75" customHeight="1">
      <c r="A19" s="82">
        <v>12</v>
      </c>
      <c r="B19" s="83" t="s">
        <v>115</v>
      </c>
      <c r="C19" s="84">
        <v>184</v>
      </c>
      <c r="D19" s="85">
        <v>380</v>
      </c>
      <c r="E19" s="85">
        <f t="shared" si="0"/>
        <v>-196</v>
      </c>
      <c r="F19" s="85">
        <v>79</v>
      </c>
      <c r="G19" s="85">
        <v>314</v>
      </c>
    </row>
    <row r="20" spans="1:7" s="24" customFormat="1" ht="15.75" customHeight="1">
      <c r="A20" s="82">
        <v>13</v>
      </c>
      <c r="B20" s="83" t="s">
        <v>116</v>
      </c>
      <c r="C20" s="84">
        <v>184</v>
      </c>
      <c r="D20" s="85">
        <v>105</v>
      </c>
      <c r="E20" s="85">
        <f t="shared" si="0"/>
        <v>79</v>
      </c>
      <c r="F20" s="85">
        <v>89</v>
      </c>
      <c r="G20" s="85">
        <v>83</v>
      </c>
    </row>
    <row r="21" spans="1:7" s="24" customFormat="1" ht="15.75" customHeight="1">
      <c r="A21" s="82">
        <v>14</v>
      </c>
      <c r="B21" s="83" t="s">
        <v>70</v>
      </c>
      <c r="C21" s="84">
        <v>146</v>
      </c>
      <c r="D21" s="85">
        <v>18</v>
      </c>
      <c r="E21" s="85">
        <f t="shared" si="0"/>
        <v>128</v>
      </c>
      <c r="F21" s="85">
        <v>39</v>
      </c>
      <c r="G21" s="85">
        <v>15</v>
      </c>
    </row>
    <row r="22" spans="1:7" s="24" customFormat="1" ht="15.75" customHeight="1">
      <c r="A22" s="82">
        <v>15</v>
      </c>
      <c r="B22" s="83" t="s">
        <v>117</v>
      </c>
      <c r="C22" s="84">
        <v>146</v>
      </c>
      <c r="D22" s="85">
        <v>717</v>
      </c>
      <c r="E22" s="85">
        <f t="shared" si="0"/>
        <v>-571</v>
      </c>
      <c r="F22" s="85">
        <v>52</v>
      </c>
      <c r="G22" s="85">
        <v>580</v>
      </c>
    </row>
    <row r="23" spans="1:7" s="24" customFormat="1" ht="15.75" customHeight="1">
      <c r="A23" s="82">
        <v>16</v>
      </c>
      <c r="B23" s="83" t="s">
        <v>118</v>
      </c>
      <c r="C23" s="84">
        <v>142</v>
      </c>
      <c r="D23" s="85">
        <v>110</v>
      </c>
      <c r="E23" s="85">
        <f t="shared" si="0"/>
        <v>32</v>
      </c>
      <c r="F23" s="85">
        <v>81</v>
      </c>
      <c r="G23" s="85">
        <v>94</v>
      </c>
    </row>
    <row r="24" spans="1:7" s="24" customFormat="1" ht="15.75" customHeight="1">
      <c r="A24" s="82">
        <v>17</v>
      </c>
      <c r="B24" s="83" t="s">
        <v>66</v>
      </c>
      <c r="C24" s="84">
        <v>122</v>
      </c>
      <c r="D24" s="85">
        <v>1648</v>
      </c>
      <c r="E24" s="85">
        <f t="shared" si="0"/>
        <v>-1526</v>
      </c>
      <c r="F24" s="85">
        <v>98</v>
      </c>
      <c r="G24" s="85">
        <v>1609</v>
      </c>
    </row>
    <row r="25" spans="1:7" s="24" customFormat="1" ht="15.75" customHeight="1">
      <c r="A25" s="82">
        <v>18</v>
      </c>
      <c r="B25" s="83" t="s">
        <v>119</v>
      </c>
      <c r="C25" s="84">
        <v>121</v>
      </c>
      <c r="D25" s="85">
        <v>307</v>
      </c>
      <c r="E25" s="85">
        <f t="shared" si="0"/>
        <v>-186</v>
      </c>
      <c r="F25" s="85">
        <v>44</v>
      </c>
      <c r="G25" s="85">
        <v>256</v>
      </c>
    </row>
    <row r="26" spans="1:7" s="24" customFormat="1" ht="15.75" customHeight="1">
      <c r="A26" s="82">
        <v>19</v>
      </c>
      <c r="B26" s="83" t="s">
        <v>120</v>
      </c>
      <c r="C26" s="84">
        <v>119</v>
      </c>
      <c r="D26" s="85">
        <v>63</v>
      </c>
      <c r="E26" s="85">
        <f t="shared" si="0"/>
        <v>56</v>
      </c>
      <c r="F26" s="85">
        <v>71</v>
      </c>
      <c r="G26" s="85">
        <v>46</v>
      </c>
    </row>
    <row r="27" spans="1:7" s="24" customFormat="1" ht="15.75" customHeight="1">
      <c r="A27" s="82">
        <v>20</v>
      </c>
      <c r="B27" s="83" t="s">
        <v>121</v>
      </c>
      <c r="C27" s="84">
        <v>110</v>
      </c>
      <c r="D27" s="85">
        <v>376</v>
      </c>
      <c r="E27" s="85">
        <f t="shared" si="0"/>
        <v>-266</v>
      </c>
      <c r="F27" s="85">
        <v>27</v>
      </c>
      <c r="G27" s="85">
        <v>292</v>
      </c>
    </row>
    <row r="28" spans="1:7" s="24" customFormat="1" ht="15.75" customHeight="1">
      <c r="A28" s="82">
        <v>21</v>
      </c>
      <c r="B28" s="83" t="s">
        <v>122</v>
      </c>
      <c r="C28" s="84">
        <v>109</v>
      </c>
      <c r="D28" s="85">
        <v>294</v>
      </c>
      <c r="E28" s="85">
        <f t="shared" si="0"/>
        <v>-185</v>
      </c>
      <c r="F28" s="85">
        <v>58</v>
      </c>
      <c r="G28" s="85">
        <v>255</v>
      </c>
    </row>
    <row r="29" spans="1:7" s="24" customFormat="1" ht="15.75" customHeight="1">
      <c r="A29" s="82">
        <v>22</v>
      </c>
      <c r="B29" s="83" t="s">
        <v>123</v>
      </c>
      <c r="C29" s="84">
        <v>105</v>
      </c>
      <c r="D29" s="85">
        <v>395</v>
      </c>
      <c r="E29" s="85">
        <f t="shared" si="0"/>
        <v>-290</v>
      </c>
      <c r="F29" s="85">
        <v>45</v>
      </c>
      <c r="G29" s="85">
        <v>351</v>
      </c>
    </row>
    <row r="30" spans="1:7" s="24" customFormat="1" ht="15.75" customHeight="1">
      <c r="A30" s="82">
        <v>23</v>
      </c>
      <c r="B30" s="83" t="s">
        <v>124</v>
      </c>
      <c r="C30" s="84">
        <v>104</v>
      </c>
      <c r="D30" s="85">
        <v>25</v>
      </c>
      <c r="E30" s="85">
        <f t="shared" si="0"/>
        <v>79</v>
      </c>
      <c r="F30" s="85">
        <v>84</v>
      </c>
      <c r="G30" s="85">
        <v>16</v>
      </c>
    </row>
    <row r="31" spans="1:7" s="24" customFormat="1" ht="15.75" customHeight="1">
      <c r="A31" s="82">
        <v>24</v>
      </c>
      <c r="B31" s="83" t="s">
        <v>125</v>
      </c>
      <c r="C31" s="84">
        <v>98</v>
      </c>
      <c r="D31" s="85">
        <v>43</v>
      </c>
      <c r="E31" s="85">
        <f t="shared" si="0"/>
        <v>55</v>
      </c>
      <c r="F31" s="85">
        <v>70</v>
      </c>
      <c r="G31" s="85">
        <v>30</v>
      </c>
    </row>
    <row r="32" spans="1:7" s="24" customFormat="1" ht="15.75" customHeight="1">
      <c r="A32" s="82">
        <v>25</v>
      </c>
      <c r="B32" s="83" t="s">
        <v>126</v>
      </c>
      <c r="C32" s="84">
        <v>94</v>
      </c>
      <c r="D32" s="85">
        <v>174</v>
      </c>
      <c r="E32" s="85">
        <f t="shared" si="0"/>
        <v>-80</v>
      </c>
      <c r="F32" s="85">
        <v>42</v>
      </c>
      <c r="G32" s="85">
        <v>140</v>
      </c>
    </row>
    <row r="33" spans="1:7" s="24" customFormat="1" ht="15.75" customHeight="1">
      <c r="A33" s="82">
        <v>26</v>
      </c>
      <c r="B33" s="83" t="s">
        <v>69</v>
      </c>
      <c r="C33" s="84">
        <v>93</v>
      </c>
      <c r="D33" s="85">
        <v>161</v>
      </c>
      <c r="E33" s="85">
        <f t="shared" si="0"/>
        <v>-68</v>
      </c>
      <c r="F33" s="85">
        <v>40</v>
      </c>
      <c r="G33" s="85">
        <v>142</v>
      </c>
    </row>
    <row r="34" spans="1:7" s="24" customFormat="1" ht="15.75" customHeight="1">
      <c r="A34" s="82">
        <v>27</v>
      </c>
      <c r="B34" s="83" t="s">
        <v>127</v>
      </c>
      <c r="C34" s="84">
        <v>87</v>
      </c>
      <c r="D34" s="85">
        <v>246</v>
      </c>
      <c r="E34" s="85">
        <f t="shared" si="0"/>
        <v>-159</v>
      </c>
      <c r="F34" s="85">
        <v>30</v>
      </c>
      <c r="G34" s="85">
        <v>215</v>
      </c>
    </row>
    <row r="35" spans="1:7" s="24" customFormat="1" ht="15.75" customHeight="1">
      <c r="A35" s="82">
        <v>28</v>
      </c>
      <c r="B35" s="83" t="s">
        <v>128</v>
      </c>
      <c r="C35" s="84">
        <v>85</v>
      </c>
      <c r="D35" s="85">
        <v>27</v>
      </c>
      <c r="E35" s="85">
        <f t="shared" si="0"/>
        <v>58</v>
      </c>
      <c r="F35" s="85">
        <v>53</v>
      </c>
      <c r="G35" s="85">
        <v>24</v>
      </c>
    </row>
    <row r="36" spans="1:7" s="24" customFormat="1" ht="15.75" customHeight="1">
      <c r="A36" s="82">
        <v>29</v>
      </c>
      <c r="B36" s="83" t="s">
        <v>129</v>
      </c>
      <c r="C36" s="84">
        <v>84</v>
      </c>
      <c r="D36" s="85">
        <v>57</v>
      </c>
      <c r="E36" s="85">
        <f t="shared" si="0"/>
        <v>27</v>
      </c>
      <c r="F36" s="85">
        <v>62</v>
      </c>
      <c r="G36" s="85">
        <v>48</v>
      </c>
    </row>
    <row r="37" spans="1:7" s="24" customFormat="1" ht="15.75" customHeight="1">
      <c r="A37" s="82">
        <v>30</v>
      </c>
      <c r="B37" s="83" t="s">
        <v>130</v>
      </c>
      <c r="C37" s="84">
        <v>77</v>
      </c>
      <c r="D37" s="85">
        <v>83</v>
      </c>
      <c r="E37" s="85">
        <f t="shared" si="0"/>
        <v>-6</v>
      </c>
      <c r="F37" s="85">
        <v>44</v>
      </c>
      <c r="G37" s="85">
        <v>71</v>
      </c>
    </row>
    <row r="38" spans="1:7" s="24" customFormat="1" ht="15.75" customHeight="1">
      <c r="A38" s="82">
        <v>31</v>
      </c>
      <c r="B38" s="83" t="s">
        <v>131</v>
      </c>
      <c r="C38" s="84">
        <v>74</v>
      </c>
      <c r="D38" s="85">
        <v>83</v>
      </c>
      <c r="E38" s="85">
        <f t="shared" si="0"/>
        <v>-9</v>
      </c>
      <c r="F38" s="85">
        <v>43</v>
      </c>
      <c r="G38" s="85">
        <v>67</v>
      </c>
    </row>
    <row r="39" spans="1:7" s="24" customFormat="1" ht="20.25" customHeight="1">
      <c r="A39" s="82">
        <v>32</v>
      </c>
      <c r="B39" s="83" t="s">
        <v>132</v>
      </c>
      <c r="C39" s="84">
        <v>74</v>
      </c>
      <c r="D39" s="85">
        <v>53</v>
      </c>
      <c r="E39" s="85">
        <f t="shared" si="0"/>
        <v>21</v>
      </c>
      <c r="F39" s="85">
        <v>39</v>
      </c>
      <c r="G39" s="85">
        <v>43</v>
      </c>
    </row>
    <row r="40" spans="1:7" s="24" customFormat="1" ht="15.75" customHeight="1">
      <c r="A40" s="82">
        <v>33</v>
      </c>
      <c r="B40" s="83" t="s">
        <v>133</v>
      </c>
      <c r="C40" s="84">
        <v>73</v>
      </c>
      <c r="D40" s="85">
        <v>108</v>
      </c>
      <c r="E40" s="85">
        <f t="shared" si="0"/>
        <v>-35</v>
      </c>
      <c r="F40" s="85">
        <v>34</v>
      </c>
      <c r="G40" s="85">
        <v>90</v>
      </c>
    </row>
    <row r="41" spans="1:7" s="24" customFormat="1" ht="15.75" customHeight="1">
      <c r="A41" s="82">
        <v>34</v>
      </c>
      <c r="B41" s="83" t="s">
        <v>134</v>
      </c>
      <c r="C41" s="84">
        <v>72</v>
      </c>
      <c r="D41" s="85">
        <v>184</v>
      </c>
      <c r="E41" s="85">
        <f t="shared" si="0"/>
        <v>-112</v>
      </c>
      <c r="F41" s="85">
        <v>29</v>
      </c>
      <c r="G41" s="85">
        <v>150</v>
      </c>
    </row>
    <row r="42" spans="1:7" s="24" customFormat="1" ht="15.75" customHeight="1">
      <c r="A42" s="82">
        <v>35</v>
      </c>
      <c r="B42" s="83" t="s">
        <v>135</v>
      </c>
      <c r="C42" s="84">
        <v>72</v>
      </c>
      <c r="D42" s="85">
        <v>514</v>
      </c>
      <c r="E42" s="85">
        <f t="shared" si="0"/>
        <v>-442</v>
      </c>
      <c r="F42" s="85">
        <v>43</v>
      </c>
      <c r="G42" s="85">
        <v>485</v>
      </c>
    </row>
    <row r="43" spans="1:7" s="24" customFormat="1" ht="15.75" customHeight="1">
      <c r="A43" s="82">
        <v>36</v>
      </c>
      <c r="B43" s="83" t="s">
        <v>71</v>
      </c>
      <c r="C43" s="84">
        <v>71</v>
      </c>
      <c r="D43" s="85">
        <v>101</v>
      </c>
      <c r="E43" s="85">
        <f t="shared" si="0"/>
        <v>-30</v>
      </c>
      <c r="F43" s="85">
        <v>29</v>
      </c>
      <c r="G43" s="85">
        <v>88</v>
      </c>
    </row>
    <row r="44" spans="1:7" s="24" customFormat="1" ht="15.75" customHeight="1">
      <c r="A44" s="82">
        <v>37</v>
      </c>
      <c r="B44" s="83" t="s">
        <v>136</v>
      </c>
      <c r="C44" s="84">
        <v>69</v>
      </c>
      <c r="D44" s="85">
        <v>45</v>
      </c>
      <c r="E44" s="85">
        <f t="shared" si="0"/>
        <v>24</v>
      </c>
      <c r="F44" s="85">
        <v>41</v>
      </c>
      <c r="G44" s="85">
        <v>37</v>
      </c>
    </row>
    <row r="45" spans="1:7" s="24" customFormat="1" ht="15.75" customHeight="1">
      <c r="A45" s="82">
        <v>38</v>
      </c>
      <c r="B45" s="83" t="s">
        <v>137</v>
      </c>
      <c r="C45" s="84">
        <v>63</v>
      </c>
      <c r="D45" s="85">
        <v>121</v>
      </c>
      <c r="E45" s="85">
        <f t="shared" si="0"/>
        <v>-58</v>
      </c>
      <c r="F45" s="85">
        <v>32</v>
      </c>
      <c r="G45" s="85">
        <v>105</v>
      </c>
    </row>
    <row r="46" spans="1:7" ht="15.75" customHeight="1">
      <c r="A46" s="82">
        <v>39</v>
      </c>
      <c r="B46" s="83" t="s">
        <v>138</v>
      </c>
      <c r="C46" s="84">
        <v>62</v>
      </c>
      <c r="D46" s="86">
        <v>285</v>
      </c>
      <c r="E46" s="85">
        <f t="shared" si="0"/>
        <v>-223</v>
      </c>
      <c r="F46" s="86">
        <v>19</v>
      </c>
      <c r="G46" s="86">
        <v>232</v>
      </c>
    </row>
    <row r="47" spans="1:7" ht="15.75" customHeight="1">
      <c r="A47" s="82">
        <v>40</v>
      </c>
      <c r="B47" s="83" t="s">
        <v>79</v>
      </c>
      <c r="C47" s="84">
        <v>62</v>
      </c>
      <c r="D47" s="86">
        <v>160</v>
      </c>
      <c r="E47" s="85">
        <f t="shared" si="0"/>
        <v>-98</v>
      </c>
      <c r="F47" s="86">
        <v>18</v>
      </c>
      <c r="G47" s="86">
        <v>142</v>
      </c>
    </row>
    <row r="48" spans="1:7" ht="15.75" customHeight="1">
      <c r="A48" s="82">
        <v>41</v>
      </c>
      <c r="B48" s="83" t="s">
        <v>139</v>
      </c>
      <c r="C48" s="84">
        <v>59</v>
      </c>
      <c r="D48" s="86">
        <v>223</v>
      </c>
      <c r="E48" s="85">
        <f t="shared" si="0"/>
        <v>-164</v>
      </c>
      <c r="F48" s="86">
        <v>23</v>
      </c>
      <c r="G48" s="86">
        <v>186</v>
      </c>
    </row>
    <row r="49" spans="1:7" ht="15.75" customHeight="1">
      <c r="A49" s="82">
        <v>42</v>
      </c>
      <c r="B49" s="83" t="s">
        <v>140</v>
      </c>
      <c r="C49" s="84">
        <v>59</v>
      </c>
      <c r="D49" s="86">
        <v>52</v>
      </c>
      <c r="E49" s="85">
        <f t="shared" si="0"/>
        <v>7</v>
      </c>
      <c r="F49" s="86">
        <v>19</v>
      </c>
      <c r="G49" s="86">
        <v>32</v>
      </c>
    </row>
    <row r="50" spans="1:7" ht="15.75" customHeight="1">
      <c r="A50" s="82">
        <v>43</v>
      </c>
      <c r="B50" s="83" t="s">
        <v>141</v>
      </c>
      <c r="C50" s="84">
        <v>59</v>
      </c>
      <c r="D50" s="86">
        <v>43</v>
      </c>
      <c r="E50" s="85">
        <f t="shared" si="0"/>
        <v>16</v>
      </c>
      <c r="F50" s="86">
        <v>34</v>
      </c>
      <c r="G50" s="86">
        <v>31</v>
      </c>
    </row>
    <row r="51" spans="1:7" ht="15.75" customHeight="1">
      <c r="A51" s="82">
        <v>44</v>
      </c>
      <c r="B51" s="83" t="s">
        <v>142</v>
      </c>
      <c r="C51" s="84">
        <v>55</v>
      </c>
      <c r="D51" s="86">
        <v>94</v>
      </c>
      <c r="E51" s="85">
        <f t="shared" si="0"/>
        <v>-39</v>
      </c>
      <c r="F51" s="86">
        <v>23</v>
      </c>
      <c r="G51" s="86">
        <v>84</v>
      </c>
    </row>
    <row r="52" spans="1:7" ht="15.75" customHeight="1">
      <c r="A52" s="82">
        <v>45</v>
      </c>
      <c r="B52" s="83" t="s">
        <v>143</v>
      </c>
      <c r="C52" s="84">
        <v>53</v>
      </c>
      <c r="D52" s="86">
        <v>101</v>
      </c>
      <c r="E52" s="85">
        <f t="shared" si="0"/>
        <v>-48</v>
      </c>
      <c r="F52" s="86">
        <v>29</v>
      </c>
      <c r="G52" s="86">
        <v>83</v>
      </c>
    </row>
    <row r="53" spans="1:7" ht="15.75" customHeight="1">
      <c r="A53" s="82">
        <v>46</v>
      </c>
      <c r="B53" s="83" t="s">
        <v>144</v>
      </c>
      <c r="C53" s="84">
        <v>49</v>
      </c>
      <c r="D53" s="86">
        <v>8</v>
      </c>
      <c r="E53" s="85">
        <f t="shared" si="0"/>
        <v>41</v>
      </c>
      <c r="F53" s="86">
        <v>34</v>
      </c>
      <c r="G53" s="86">
        <v>6</v>
      </c>
    </row>
    <row r="54" spans="1:7" ht="15.75" customHeight="1">
      <c r="A54" s="82">
        <v>47</v>
      </c>
      <c r="B54" s="83" t="s">
        <v>145</v>
      </c>
      <c r="C54" s="84">
        <v>48</v>
      </c>
      <c r="D54" s="87">
        <v>19</v>
      </c>
      <c r="E54" s="85">
        <f t="shared" si="0"/>
        <v>29</v>
      </c>
      <c r="F54" s="87">
        <v>34</v>
      </c>
      <c r="G54" s="87">
        <v>12</v>
      </c>
    </row>
    <row r="55" spans="1:7" ht="15.75" customHeight="1">
      <c r="A55" s="82">
        <v>48</v>
      </c>
      <c r="B55" s="83" t="s">
        <v>146</v>
      </c>
      <c r="C55" s="84">
        <v>48</v>
      </c>
      <c r="D55" s="87">
        <v>33</v>
      </c>
      <c r="E55" s="85">
        <f t="shared" si="0"/>
        <v>15</v>
      </c>
      <c r="F55" s="87">
        <v>30</v>
      </c>
      <c r="G55" s="87">
        <v>24</v>
      </c>
    </row>
    <row r="56" spans="1:7" ht="15.75" customHeight="1">
      <c r="A56" s="82">
        <v>49</v>
      </c>
      <c r="B56" s="83" t="s">
        <v>147</v>
      </c>
      <c r="C56" s="84">
        <v>47</v>
      </c>
      <c r="D56" s="87">
        <v>105</v>
      </c>
      <c r="E56" s="85">
        <f t="shared" si="0"/>
        <v>-58</v>
      </c>
      <c r="F56" s="87">
        <v>21</v>
      </c>
      <c r="G56" s="87">
        <v>89</v>
      </c>
    </row>
    <row r="57" spans="1:7" ht="15.75" customHeight="1">
      <c r="A57" s="82">
        <v>50</v>
      </c>
      <c r="B57" s="83" t="s">
        <v>148</v>
      </c>
      <c r="C57" s="84">
        <v>47</v>
      </c>
      <c r="D57" s="87">
        <v>71</v>
      </c>
      <c r="E57" s="85">
        <f t="shared" si="0"/>
        <v>-24</v>
      </c>
      <c r="F57" s="87">
        <v>22</v>
      </c>
      <c r="G57" s="87">
        <v>46</v>
      </c>
    </row>
  </sheetData>
  <sheetProtection/>
  <mergeCells count="10">
    <mergeCell ref="B2:F2"/>
    <mergeCell ref="B1:G1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4724409448818898" right="0.2755905511811024" top="0.3937007874015748" bottom="0.5905511811023623" header="0" footer="0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7"/>
  <sheetViews>
    <sheetView view="pageBreakPreview" zoomScale="90" zoomScaleSheetLayoutView="90" zoomScalePageLayoutView="0" workbookViewId="0" topLeftCell="A1">
      <selection activeCell="D151" sqref="D151:D167"/>
    </sheetView>
  </sheetViews>
  <sheetFormatPr defaultColWidth="8.8515625" defaultRowHeight="15"/>
  <cols>
    <col min="1" max="1" width="33.57421875" style="29" customWidth="1"/>
    <col min="2" max="2" width="11.140625" style="30" customWidth="1"/>
    <col min="3" max="3" width="14.00390625" style="30" customWidth="1"/>
    <col min="4" max="4" width="15.421875" style="30" customWidth="1"/>
    <col min="5" max="5" width="15.28125" style="30" customWidth="1"/>
    <col min="6" max="6" width="17.57421875" style="30" customWidth="1"/>
    <col min="7" max="16384" width="8.8515625" style="9" customWidth="1"/>
  </cols>
  <sheetData>
    <row r="1" spans="1:6" s="10" customFormat="1" ht="41.25" customHeight="1">
      <c r="A1" s="164" t="s">
        <v>149</v>
      </c>
      <c r="B1" s="164"/>
      <c r="C1" s="164"/>
      <c r="D1" s="164"/>
      <c r="E1" s="164"/>
      <c r="F1" s="164"/>
    </row>
    <row r="2" spans="1:6" s="10" customFormat="1" ht="18.75" customHeight="1">
      <c r="A2" s="165" t="s">
        <v>59</v>
      </c>
      <c r="B2" s="165"/>
      <c r="C2" s="165"/>
      <c r="D2" s="165"/>
      <c r="E2" s="165"/>
      <c r="F2" s="165"/>
    </row>
    <row r="3" spans="1:6" ht="18.75" customHeight="1">
      <c r="A3" s="166" t="s">
        <v>40</v>
      </c>
      <c r="B3" s="167" t="s">
        <v>94</v>
      </c>
      <c r="C3" s="168" t="s">
        <v>95</v>
      </c>
      <c r="D3" s="168" t="s">
        <v>60</v>
      </c>
      <c r="E3" s="169" t="s">
        <v>105</v>
      </c>
      <c r="F3" s="169"/>
    </row>
    <row r="4" spans="1:6" ht="18.75" customHeight="1">
      <c r="A4" s="166"/>
      <c r="B4" s="167"/>
      <c r="C4" s="168"/>
      <c r="D4" s="168"/>
      <c r="E4" s="167" t="s">
        <v>94</v>
      </c>
      <c r="F4" s="167" t="s">
        <v>95</v>
      </c>
    </row>
    <row r="5" spans="1:6" ht="45.75" customHeight="1">
      <c r="A5" s="166"/>
      <c r="B5" s="167"/>
      <c r="C5" s="168"/>
      <c r="D5" s="168"/>
      <c r="E5" s="167"/>
      <c r="F5" s="167"/>
    </row>
    <row r="6" spans="1:6" ht="12.75">
      <c r="A6" s="31" t="s">
        <v>100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</row>
    <row r="7" spans="1:11" ht="27" customHeight="1">
      <c r="A7" s="170" t="s">
        <v>61</v>
      </c>
      <c r="B7" s="170"/>
      <c r="C7" s="170"/>
      <c r="D7" s="170"/>
      <c r="E7" s="170"/>
      <c r="F7" s="170"/>
      <c r="K7" s="22"/>
    </row>
    <row r="8" spans="1:10" ht="15.75">
      <c r="A8" s="33" t="s">
        <v>138</v>
      </c>
      <c r="B8" s="26">
        <v>62</v>
      </c>
      <c r="C8" s="27">
        <v>285</v>
      </c>
      <c r="D8" s="27">
        <f>B8-C8</f>
        <v>-223</v>
      </c>
      <c r="E8" s="27">
        <v>19</v>
      </c>
      <c r="F8" s="27">
        <v>232</v>
      </c>
      <c r="J8" s="22"/>
    </row>
    <row r="9" spans="1:6" ht="15.75">
      <c r="A9" s="33" t="s">
        <v>139</v>
      </c>
      <c r="B9" s="26">
        <v>59</v>
      </c>
      <c r="C9" s="27">
        <v>223</v>
      </c>
      <c r="D9" s="27">
        <f aca="true" t="shared" si="0" ref="D9:D72">B9-C9</f>
        <v>-164</v>
      </c>
      <c r="E9" s="27">
        <v>23</v>
      </c>
      <c r="F9" s="27">
        <v>186</v>
      </c>
    </row>
    <row r="10" spans="1:6" ht="15.75">
      <c r="A10" s="33" t="s">
        <v>147</v>
      </c>
      <c r="B10" s="26">
        <v>47</v>
      </c>
      <c r="C10" s="27">
        <v>105</v>
      </c>
      <c r="D10" s="27">
        <f t="shared" si="0"/>
        <v>-58</v>
      </c>
      <c r="E10" s="27">
        <v>21</v>
      </c>
      <c r="F10" s="27">
        <v>89</v>
      </c>
    </row>
    <row r="11" spans="1:6" ht="15.75">
      <c r="A11" s="33" t="s">
        <v>72</v>
      </c>
      <c r="B11" s="26">
        <v>33</v>
      </c>
      <c r="C11" s="27">
        <v>192</v>
      </c>
      <c r="D11" s="27">
        <f t="shared" si="0"/>
        <v>-159</v>
      </c>
      <c r="E11" s="27">
        <v>11</v>
      </c>
      <c r="F11" s="27">
        <v>150</v>
      </c>
    </row>
    <row r="12" spans="1:6" ht="15.75">
      <c r="A12" s="33" t="s">
        <v>150</v>
      </c>
      <c r="B12" s="26">
        <v>26</v>
      </c>
      <c r="C12" s="27">
        <v>188</v>
      </c>
      <c r="D12" s="27">
        <f t="shared" si="0"/>
        <v>-162</v>
      </c>
      <c r="E12" s="27">
        <v>14</v>
      </c>
      <c r="F12" s="27">
        <v>162</v>
      </c>
    </row>
    <row r="13" spans="1:6" ht="15.75">
      <c r="A13" s="33" t="s">
        <v>151</v>
      </c>
      <c r="B13" s="26">
        <v>17</v>
      </c>
      <c r="C13" s="27">
        <v>99</v>
      </c>
      <c r="D13" s="27">
        <f t="shared" si="0"/>
        <v>-82</v>
      </c>
      <c r="E13" s="27">
        <v>2</v>
      </c>
      <c r="F13" s="27">
        <v>81</v>
      </c>
    </row>
    <row r="14" spans="1:6" ht="15.75">
      <c r="A14" s="33" t="s">
        <v>152</v>
      </c>
      <c r="B14" s="26">
        <v>16</v>
      </c>
      <c r="C14" s="27">
        <v>22</v>
      </c>
      <c r="D14" s="27">
        <f t="shared" si="0"/>
        <v>-6</v>
      </c>
      <c r="E14" s="27">
        <v>13</v>
      </c>
      <c r="F14" s="27">
        <v>19</v>
      </c>
    </row>
    <row r="15" spans="1:6" ht="15.75">
      <c r="A15" s="33" t="s">
        <v>153</v>
      </c>
      <c r="B15" s="26">
        <v>15</v>
      </c>
      <c r="C15" s="27">
        <v>73</v>
      </c>
      <c r="D15" s="27">
        <f t="shared" si="0"/>
        <v>-58</v>
      </c>
      <c r="E15" s="27">
        <v>8</v>
      </c>
      <c r="F15" s="27">
        <v>57</v>
      </c>
    </row>
    <row r="16" spans="1:6" ht="15.75">
      <c r="A16" s="33" t="s">
        <v>154</v>
      </c>
      <c r="B16" s="26">
        <v>15</v>
      </c>
      <c r="C16" s="27">
        <v>27</v>
      </c>
      <c r="D16" s="27">
        <f t="shared" si="0"/>
        <v>-12</v>
      </c>
      <c r="E16" s="27">
        <v>7</v>
      </c>
      <c r="F16" s="27">
        <v>23</v>
      </c>
    </row>
    <row r="17" spans="1:6" ht="15.75">
      <c r="A17" s="33" t="s">
        <v>155</v>
      </c>
      <c r="B17" s="26">
        <v>15</v>
      </c>
      <c r="C17" s="27">
        <v>79</v>
      </c>
      <c r="D17" s="27">
        <f t="shared" si="0"/>
        <v>-64</v>
      </c>
      <c r="E17" s="27">
        <v>5</v>
      </c>
      <c r="F17" s="27">
        <v>70</v>
      </c>
    </row>
    <row r="18" spans="1:6" ht="15.75">
      <c r="A18" s="33" t="s">
        <v>156</v>
      </c>
      <c r="B18" s="26">
        <v>14</v>
      </c>
      <c r="C18" s="27">
        <v>15</v>
      </c>
      <c r="D18" s="27">
        <f t="shared" si="0"/>
        <v>-1</v>
      </c>
      <c r="E18" s="27">
        <v>3</v>
      </c>
      <c r="F18" s="27">
        <v>12</v>
      </c>
    </row>
    <row r="19" spans="1:6" ht="15.75">
      <c r="A19" s="33" t="s">
        <v>157</v>
      </c>
      <c r="B19" s="26">
        <v>14</v>
      </c>
      <c r="C19" s="34">
        <v>15</v>
      </c>
      <c r="D19" s="27">
        <f t="shared" si="0"/>
        <v>-1</v>
      </c>
      <c r="E19" s="27">
        <v>12</v>
      </c>
      <c r="F19" s="27">
        <v>12</v>
      </c>
    </row>
    <row r="20" spans="1:6" ht="15.75">
      <c r="A20" s="33" t="s">
        <v>74</v>
      </c>
      <c r="B20" s="26">
        <v>13</v>
      </c>
      <c r="C20" s="27">
        <v>61</v>
      </c>
      <c r="D20" s="27">
        <f t="shared" si="0"/>
        <v>-48</v>
      </c>
      <c r="E20" s="27">
        <v>7</v>
      </c>
      <c r="F20" s="27">
        <v>47</v>
      </c>
    </row>
    <row r="21" spans="1:6" ht="15.75">
      <c r="A21" s="33" t="s">
        <v>73</v>
      </c>
      <c r="B21" s="26">
        <v>11</v>
      </c>
      <c r="C21" s="27">
        <v>174</v>
      </c>
      <c r="D21" s="27">
        <f t="shared" si="0"/>
        <v>-163</v>
      </c>
      <c r="E21" s="27">
        <v>5</v>
      </c>
      <c r="F21" s="27">
        <v>148</v>
      </c>
    </row>
    <row r="22" spans="1:6" ht="15.75">
      <c r="A22" s="33" t="s">
        <v>158</v>
      </c>
      <c r="B22" s="26">
        <v>11</v>
      </c>
      <c r="C22" s="27">
        <v>63</v>
      </c>
      <c r="D22" s="27">
        <f t="shared" si="0"/>
        <v>-52</v>
      </c>
      <c r="E22" s="27">
        <v>4</v>
      </c>
      <c r="F22" s="27">
        <v>49</v>
      </c>
    </row>
    <row r="23" spans="1:6" ht="15.75">
      <c r="A23" s="33" t="s">
        <v>159</v>
      </c>
      <c r="B23" s="26">
        <v>11</v>
      </c>
      <c r="C23" s="27">
        <v>6</v>
      </c>
      <c r="D23" s="27">
        <f t="shared" si="0"/>
        <v>5</v>
      </c>
      <c r="E23" s="27">
        <v>10</v>
      </c>
      <c r="F23" s="27">
        <v>6</v>
      </c>
    </row>
    <row r="24" spans="1:6" ht="15.75">
      <c r="A24" s="33" t="s">
        <v>160</v>
      </c>
      <c r="B24" s="26">
        <v>9</v>
      </c>
      <c r="C24" s="27">
        <v>372</v>
      </c>
      <c r="D24" s="27">
        <f t="shared" si="0"/>
        <v>-363</v>
      </c>
      <c r="E24" s="27">
        <v>2</v>
      </c>
      <c r="F24" s="27">
        <v>325</v>
      </c>
    </row>
    <row r="25" spans="1:6" ht="15.75">
      <c r="A25" s="33" t="s">
        <v>161</v>
      </c>
      <c r="B25" s="26">
        <v>9</v>
      </c>
      <c r="C25" s="27">
        <v>30</v>
      </c>
      <c r="D25" s="27">
        <f t="shared" si="0"/>
        <v>-21</v>
      </c>
      <c r="E25" s="27">
        <v>4</v>
      </c>
      <c r="F25" s="27">
        <v>22</v>
      </c>
    </row>
    <row r="26" spans="1:6" ht="15.75">
      <c r="A26" s="33" t="s">
        <v>162</v>
      </c>
      <c r="B26" s="26">
        <v>9</v>
      </c>
      <c r="C26" s="27">
        <v>31</v>
      </c>
      <c r="D26" s="27">
        <f t="shared" si="0"/>
        <v>-22</v>
      </c>
      <c r="E26" s="27">
        <v>6</v>
      </c>
      <c r="F26" s="27">
        <v>22</v>
      </c>
    </row>
    <row r="27" spans="1:6" ht="19.5" customHeight="1">
      <c r="A27" s="33" t="s">
        <v>163</v>
      </c>
      <c r="B27" s="26">
        <v>9</v>
      </c>
      <c r="C27" s="27">
        <v>51</v>
      </c>
      <c r="D27" s="27">
        <f t="shared" si="0"/>
        <v>-42</v>
      </c>
      <c r="E27" s="27">
        <v>6</v>
      </c>
      <c r="F27" s="27">
        <v>46</v>
      </c>
    </row>
    <row r="28" spans="1:6" ht="30" customHeight="1">
      <c r="A28" s="170" t="s">
        <v>2</v>
      </c>
      <c r="B28" s="170"/>
      <c r="C28" s="170"/>
      <c r="D28" s="170"/>
      <c r="E28" s="170"/>
      <c r="F28" s="170"/>
    </row>
    <row r="29" spans="1:6" ht="15.75">
      <c r="A29" s="33" t="s">
        <v>122</v>
      </c>
      <c r="B29" s="26">
        <v>109</v>
      </c>
      <c r="C29" s="26">
        <v>294</v>
      </c>
      <c r="D29" s="27">
        <f t="shared" si="0"/>
        <v>-185</v>
      </c>
      <c r="E29" s="27">
        <v>58</v>
      </c>
      <c r="F29" s="27">
        <v>255</v>
      </c>
    </row>
    <row r="30" spans="1:6" ht="15.75">
      <c r="A30" s="33" t="s">
        <v>127</v>
      </c>
      <c r="B30" s="26">
        <v>87</v>
      </c>
      <c r="C30" s="26">
        <v>246</v>
      </c>
      <c r="D30" s="27">
        <f t="shared" si="0"/>
        <v>-159</v>
      </c>
      <c r="E30" s="27">
        <v>30</v>
      </c>
      <c r="F30" s="27">
        <v>215</v>
      </c>
    </row>
    <row r="31" spans="1:6" ht="15.75">
      <c r="A31" s="33" t="s">
        <v>134</v>
      </c>
      <c r="B31" s="26">
        <v>72</v>
      </c>
      <c r="C31" s="26">
        <v>184</v>
      </c>
      <c r="D31" s="27">
        <f t="shared" si="0"/>
        <v>-112</v>
      </c>
      <c r="E31" s="27">
        <v>29</v>
      </c>
      <c r="F31" s="27">
        <v>150</v>
      </c>
    </row>
    <row r="32" spans="1:6" ht="15.75">
      <c r="A32" s="33" t="s">
        <v>71</v>
      </c>
      <c r="B32" s="26">
        <v>71</v>
      </c>
      <c r="C32" s="26">
        <v>101</v>
      </c>
      <c r="D32" s="27">
        <f t="shared" si="0"/>
        <v>-30</v>
      </c>
      <c r="E32" s="27">
        <v>29</v>
      </c>
      <c r="F32" s="27">
        <v>88</v>
      </c>
    </row>
    <row r="33" spans="1:6" ht="15.75">
      <c r="A33" s="33" t="s">
        <v>164</v>
      </c>
      <c r="B33" s="26">
        <v>38</v>
      </c>
      <c r="C33" s="26">
        <v>51</v>
      </c>
      <c r="D33" s="27">
        <f t="shared" si="0"/>
        <v>-13</v>
      </c>
      <c r="E33" s="27">
        <v>21</v>
      </c>
      <c r="F33" s="27">
        <v>38</v>
      </c>
    </row>
    <row r="34" spans="1:6" ht="15.75">
      <c r="A34" s="33" t="s">
        <v>75</v>
      </c>
      <c r="B34" s="26">
        <v>31</v>
      </c>
      <c r="C34" s="26">
        <v>75</v>
      </c>
      <c r="D34" s="27">
        <f t="shared" si="0"/>
        <v>-44</v>
      </c>
      <c r="E34" s="27">
        <v>16</v>
      </c>
      <c r="F34" s="27">
        <v>60</v>
      </c>
    </row>
    <row r="35" spans="1:6" ht="15.75">
      <c r="A35" s="33" t="s">
        <v>71</v>
      </c>
      <c r="B35" s="26">
        <v>30</v>
      </c>
      <c r="C35" s="26">
        <v>37</v>
      </c>
      <c r="D35" s="27">
        <f t="shared" si="0"/>
        <v>-7</v>
      </c>
      <c r="E35" s="27">
        <v>15</v>
      </c>
      <c r="F35" s="27">
        <v>29</v>
      </c>
    </row>
    <row r="36" spans="1:6" ht="15.75" customHeight="1">
      <c r="A36" s="33" t="s">
        <v>165</v>
      </c>
      <c r="B36" s="26">
        <v>29</v>
      </c>
      <c r="C36" s="26">
        <v>100</v>
      </c>
      <c r="D36" s="27">
        <f t="shared" si="0"/>
        <v>-71</v>
      </c>
      <c r="E36" s="27">
        <v>14</v>
      </c>
      <c r="F36" s="27">
        <v>85</v>
      </c>
    </row>
    <row r="37" spans="1:6" ht="15.75" customHeight="1">
      <c r="A37" s="33" t="s">
        <v>77</v>
      </c>
      <c r="B37" s="26">
        <v>28</v>
      </c>
      <c r="C37" s="26">
        <v>65</v>
      </c>
      <c r="D37" s="27">
        <f t="shared" si="0"/>
        <v>-37</v>
      </c>
      <c r="E37" s="27">
        <v>15</v>
      </c>
      <c r="F37" s="27">
        <v>60</v>
      </c>
    </row>
    <row r="38" spans="1:6" ht="15.75">
      <c r="A38" s="33" t="s">
        <v>166</v>
      </c>
      <c r="B38" s="26">
        <v>26</v>
      </c>
      <c r="C38" s="26">
        <v>14</v>
      </c>
      <c r="D38" s="27">
        <f t="shared" si="0"/>
        <v>12</v>
      </c>
      <c r="E38" s="27">
        <v>19</v>
      </c>
      <c r="F38" s="27">
        <v>12</v>
      </c>
    </row>
    <row r="39" spans="1:6" ht="15.75">
      <c r="A39" s="33" t="s">
        <v>167</v>
      </c>
      <c r="B39" s="26">
        <v>25</v>
      </c>
      <c r="C39" s="26">
        <v>23</v>
      </c>
      <c r="D39" s="27">
        <f t="shared" si="0"/>
        <v>2</v>
      </c>
      <c r="E39" s="27">
        <v>18</v>
      </c>
      <c r="F39" s="27">
        <v>16</v>
      </c>
    </row>
    <row r="40" spans="1:6" ht="15" customHeight="1">
      <c r="A40" s="33" t="s">
        <v>168</v>
      </c>
      <c r="B40" s="26">
        <v>25</v>
      </c>
      <c r="C40" s="26">
        <v>2</v>
      </c>
      <c r="D40" s="27">
        <f t="shared" si="0"/>
        <v>23</v>
      </c>
      <c r="E40" s="27">
        <v>17</v>
      </c>
      <c r="F40" s="27">
        <v>2</v>
      </c>
    </row>
    <row r="41" spans="1:6" ht="15.75">
      <c r="A41" s="33" t="s">
        <v>169</v>
      </c>
      <c r="B41" s="26">
        <v>25</v>
      </c>
      <c r="C41" s="26">
        <v>32</v>
      </c>
      <c r="D41" s="27">
        <f t="shared" si="0"/>
        <v>-7</v>
      </c>
      <c r="E41" s="27">
        <v>17</v>
      </c>
      <c r="F41" s="27">
        <v>23</v>
      </c>
    </row>
    <row r="42" spans="1:6" ht="15.75">
      <c r="A42" s="33" t="s">
        <v>170</v>
      </c>
      <c r="B42" s="26">
        <v>24</v>
      </c>
      <c r="C42" s="26">
        <v>22</v>
      </c>
      <c r="D42" s="27">
        <f t="shared" si="0"/>
        <v>2</v>
      </c>
      <c r="E42" s="27">
        <v>15</v>
      </c>
      <c r="F42" s="27">
        <v>19</v>
      </c>
    </row>
    <row r="43" spans="1:6" ht="15.75">
      <c r="A43" s="33" t="s">
        <v>76</v>
      </c>
      <c r="B43" s="26">
        <v>24</v>
      </c>
      <c r="C43" s="26">
        <v>12</v>
      </c>
      <c r="D43" s="27">
        <f t="shared" si="0"/>
        <v>12</v>
      </c>
      <c r="E43" s="27">
        <v>19</v>
      </c>
      <c r="F43" s="27">
        <v>10</v>
      </c>
    </row>
    <row r="44" spans="1:6" ht="30" customHeight="1">
      <c r="A44" s="170" t="s">
        <v>1</v>
      </c>
      <c r="B44" s="170"/>
      <c r="C44" s="170"/>
      <c r="D44" s="170"/>
      <c r="E44" s="170"/>
      <c r="F44" s="170"/>
    </row>
    <row r="45" spans="1:6" ht="15.75">
      <c r="A45" s="33" t="s">
        <v>111</v>
      </c>
      <c r="B45" s="27">
        <v>281</v>
      </c>
      <c r="C45" s="27">
        <v>725</v>
      </c>
      <c r="D45" s="27">
        <f t="shared" si="0"/>
        <v>-444</v>
      </c>
      <c r="E45" s="27">
        <v>108</v>
      </c>
      <c r="F45" s="27">
        <v>609</v>
      </c>
    </row>
    <row r="46" spans="1:6" ht="15.75">
      <c r="A46" s="33" t="s">
        <v>113</v>
      </c>
      <c r="B46" s="27">
        <v>191</v>
      </c>
      <c r="C46" s="27">
        <v>197</v>
      </c>
      <c r="D46" s="27">
        <f t="shared" si="0"/>
        <v>-6</v>
      </c>
      <c r="E46" s="27">
        <v>119</v>
      </c>
      <c r="F46" s="27">
        <v>168</v>
      </c>
    </row>
    <row r="47" spans="1:6" ht="15.75">
      <c r="A47" s="33" t="s">
        <v>121</v>
      </c>
      <c r="B47" s="27">
        <v>110</v>
      </c>
      <c r="C47" s="27">
        <v>376</v>
      </c>
      <c r="D47" s="27">
        <f t="shared" si="0"/>
        <v>-266</v>
      </c>
      <c r="E47" s="27">
        <v>27</v>
      </c>
      <c r="F47" s="27">
        <v>292</v>
      </c>
    </row>
    <row r="48" spans="1:6" ht="15.75">
      <c r="A48" s="33" t="s">
        <v>133</v>
      </c>
      <c r="B48" s="27">
        <v>73</v>
      </c>
      <c r="C48" s="27">
        <v>108</v>
      </c>
      <c r="D48" s="27">
        <f t="shared" si="0"/>
        <v>-35</v>
      </c>
      <c r="E48" s="27">
        <v>34</v>
      </c>
      <c r="F48" s="27">
        <v>90</v>
      </c>
    </row>
    <row r="49" spans="1:6" ht="15.75">
      <c r="A49" s="33" t="s">
        <v>171</v>
      </c>
      <c r="B49" s="27">
        <v>36</v>
      </c>
      <c r="C49" s="27">
        <v>44</v>
      </c>
      <c r="D49" s="27">
        <f t="shared" si="0"/>
        <v>-8</v>
      </c>
      <c r="E49" s="27">
        <v>20</v>
      </c>
      <c r="F49" s="27">
        <v>40</v>
      </c>
    </row>
    <row r="50" spans="1:6" ht="15.75">
      <c r="A50" s="33" t="s">
        <v>172</v>
      </c>
      <c r="B50" s="27">
        <v>35</v>
      </c>
      <c r="C50" s="27">
        <v>34</v>
      </c>
      <c r="D50" s="27">
        <f t="shared" si="0"/>
        <v>1</v>
      </c>
      <c r="E50" s="27">
        <v>23</v>
      </c>
      <c r="F50" s="27">
        <v>25</v>
      </c>
    </row>
    <row r="51" spans="1:6" ht="15.75">
      <c r="A51" s="33" t="s">
        <v>78</v>
      </c>
      <c r="B51" s="27">
        <v>33</v>
      </c>
      <c r="C51" s="27">
        <v>50</v>
      </c>
      <c r="D51" s="27">
        <f t="shared" si="0"/>
        <v>-17</v>
      </c>
      <c r="E51" s="27">
        <v>16</v>
      </c>
      <c r="F51" s="27">
        <v>39</v>
      </c>
    </row>
    <row r="52" spans="1:6" ht="15.75">
      <c r="A52" s="33" t="s">
        <v>173</v>
      </c>
      <c r="B52" s="27">
        <v>32</v>
      </c>
      <c r="C52" s="27">
        <v>71</v>
      </c>
      <c r="D52" s="27">
        <f t="shared" si="0"/>
        <v>-39</v>
      </c>
      <c r="E52" s="27">
        <v>16</v>
      </c>
      <c r="F52" s="27">
        <v>62</v>
      </c>
    </row>
    <row r="53" spans="1:6" ht="20.25" customHeight="1">
      <c r="A53" s="33" t="s">
        <v>174</v>
      </c>
      <c r="B53" s="27">
        <v>27</v>
      </c>
      <c r="C53" s="27">
        <v>66</v>
      </c>
      <c r="D53" s="27">
        <f t="shared" si="0"/>
        <v>-39</v>
      </c>
      <c r="E53" s="27">
        <v>6</v>
      </c>
      <c r="F53" s="27">
        <v>54</v>
      </c>
    </row>
    <row r="54" spans="1:6" ht="15.75">
      <c r="A54" s="33" t="s">
        <v>175</v>
      </c>
      <c r="B54" s="27">
        <v>27</v>
      </c>
      <c r="C54" s="27">
        <v>99</v>
      </c>
      <c r="D54" s="27">
        <f t="shared" si="0"/>
        <v>-72</v>
      </c>
      <c r="E54" s="27">
        <v>6</v>
      </c>
      <c r="F54" s="27">
        <v>90</v>
      </c>
    </row>
    <row r="55" spans="1:6" ht="15.75">
      <c r="A55" s="33" t="s">
        <v>176</v>
      </c>
      <c r="B55" s="27">
        <v>21</v>
      </c>
      <c r="C55" s="27">
        <v>61</v>
      </c>
      <c r="D55" s="27">
        <f t="shared" si="0"/>
        <v>-40</v>
      </c>
      <c r="E55" s="27">
        <v>8</v>
      </c>
      <c r="F55" s="27">
        <v>50</v>
      </c>
    </row>
    <row r="56" spans="1:6" ht="15.75">
      <c r="A56" s="33" t="s">
        <v>177</v>
      </c>
      <c r="B56" s="27">
        <v>15</v>
      </c>
      <c r="C56" s="27">
        <v>11</v>
      </c>
      <c r="D56" s="27">
        <f t="shared" si="0"/>
        <v>4</v>
      </c>
      <c r="E56" s="27">
        <v>5</v>
      </c>
      <c r="F56" s="27">
        <v>11</v>
      </c>
    </row>
    <row r="57" spans="1:6" ht="15.75">
      <c r="A57" s="33" t="s">
        <v>178</v>
      </c>
      <c r="B57" s="27">
        <v>14</v>
      </c>
      <c r="C57" s="27">
        <v>24</v>
      </c>
      <c r="D57" s="27">
        <f t="shared" si="0"/>
        <v>-10</v>
      </c>
      <c r="E57" s="27">
        <v>9</v>
      </c>
      <c r="F57" s="27">
        <v>22</v>
      </c>
    </row>
    <row r="58" spans="1:6" ht="15.75">
      <c r="A58" s="33" t="s">
        <v>179</v>
      </c>
      <c r="B58" s="27">
        <v>13</v>
      </c>
      <c r="C58" s="27">
        <v>9</v>
      </c>
      <c r="D58" s="27">
        <f t="shared" si="0"/>
        <v>4</v>
      </c>
      <c r="E58" s="27">
        <v>9</v>
      </c>
      <c r="F58" s="27">
        <v>6</v>
      </c>
    </row>
    <row r="59" spans="1:6" ht="15.75">
      <c r="A59" s="33" t="s">
        <v>180</v>
      </c>
      <c r="B59" s="27">
        <v>13</v>
      </c>
      <c r="C59" s="27">
        <v>11</v>
      </c>
      <c r="D59" s="27">
        <f t="shared" si="0"/>
        <v>2</v>
      </c>
      <c r="E59" s="27">
        <v>6</v>
      </c>
      <c r="F59" s="27">
        <v>10</v>
      </c>
    </row>
    <row r="60" spans="1:6" ht="15.75">
      <c r="A60" s="33" t="s">
        <v>181</v>
      </c>
      <c r="B60" s="27">
        <v>12</v>
      </c>
      <c r="C60" s="27">
        <v>71</v>
      </c>
      <c r="D60" s="27">
        <f t="shared" si="0"/>
        <v>-59</v>
      </c>
      <c r="E60" s="27">
        <v>6</v>
      </c>
      <c r="F60" s="27">
        <v>62</v>
      </c>
    </row>
    <row r="61" spans="1:6" ht="15.75">
      <c r="A61" s="33" t="s">
        <v>182</v>
      </c>
      <c r="B61" s="27">
        <v>12</v>
      </c>
      <c r="C61" s="27">
        <v>9</v>
      </c>
      <c r="D61" s="27">
        <f t="shared" si="0"/>
        <v>3</v>
      </c>
      <c r="E61" s="27">
        <v>5</v>
      </c>
      <c r="F61" s="27">
        <v>7</v>
      </c>
    </row>
    <row r="62" spans="1:6" ht="15.75">
      <c r="A62" s="33" t="s">
        <v>183</v>
      </c>
      <c r="B62" s="27">
        <v>12</v>
      </c>
      <c r="C62" s="27">
        <v>1</v>
      </c>
      <c r="D62" s="27">
        <f t="shared" si="0"/>
        <v>11</v>
      </c>
      <c r="E62" s="27">
        <v>1</v>
      </c>
      <c r="F62" s="27">
        <v>1</v>
      </c>
    </row>
    <row r="63" spans="1:6" ht="15.75">
      <c r="A63" s="33" t="s">
        <v>184</v>
      </c>
      <c r="B63" s="27">
        <v>11</v>
      </c>
      <c r="C63" s="27">
        <v>28</v>
      </c>
      <c r="D63" s="27">
        <f t="shared" si="0"/>
        <v>-17</v>
      </c>
      <c r="E63" s="27">
        <v>8</v>
      </c>
      <c r="F63" s="27">
        <v>23</v>
      </c>
    </row>
    <row r="64" spans="1:6" ht="30" customHeight="1">
      <c r="A64" s="170" t="s">
        <v>0</v>
      </c>
      <c r="B64" s="170"/>
      <c r="C64" s="170"/>
      <c r="D64" s="170"/>
      <c r="E64" s="170"/>
      <c r="F64" s="170"/>
    </row>
    <row r="65" spans="1:6" ht="15.75">
      <c r="A65" s="33" t="s">
        <v>79</v>
      </c>
      <c r="B65" s="26">
        <v>62</v>
      </c>
      <c r="C65" s="26">
        <v>160</v>
      </c>
      <c r="D65" s="27">
        <f t="shared" si="0"/>
        <v>-98</v>
      </c>
      <c r="E65" s="27">
        <v>18</v>
      </c>
      <c r="F65" s="27">
        <v>142</v>
      </c>
    </row>
    <row r="66" spans="1:6" ht="15.75">
      <c r="A66" s="33" t="s">
        <v>143</v>
      </c>
      <c r="B66" s="26">
        <v>53</v>
      </c>
      <c r="C66" s="26">
        <v>101</v>
      </c>
      <c r="D66" s="27">
        <f t="shared" si="0"/>
        <v>-48</v>
      </c>
      <c r="E66" s="27">
        <v>29</v>
      </c>
      <c r="F66" s="27">
        <v>83</v>
      </c>
    </row>
    <row r="67" spans="1:6" ht="15.75">
      <c r="A67" s="33" t="s">
        <v>185</v>
      </c>
      <c r="B67" s="26">
        <v>38</v>
      </c>
      <c r="C67" s="26">
        <v>119</v>
      </c>
      <c r="D67" s="27">
        <f t="shared" si="0"/>
        <v>-81</v>
      </c>
      <c r="E67" s="27">
        <v>15</v>
      </c>
      <c r="F67" s="27">
        <v>92</v>
      </c>
    </row>
    <row r="68" spans="1:6" ht="15.75" customHeight="1">
      <c r="A68" s="33" t="s">
        <v>186</v>
      </c>
      <c r="B68" s="26">
        <v>38</v>
      </c>
      <c r="C68" s="26">
        <v>182</v>
      </c>
      <c r="D68" s="27">
        <f t="shared" si="0"/>
        <v>-144</v>
      </c>
      <c r="E68" s="27">
        <v>16</v>
      </c>
      <c r="F68" s="27">
        <v>160</v>
      </c>
    </row>
    <row r="69" spans="1:6" ht="18.75" customHeight="1">
      <c r="A69" s="33" t="s">
        <v>187</v>
      </c>
      <c r="B69" s="26">
        <v>28</v>
      </c>
      <c r="C69" s="26">
        <v>67</v>
      </c>
      <c r="D69" s="27">
        <f t="shared" si="0"/>
        <v>-39</v>
      </c>
      <c r="E69" s="27">
        <v>5</v>
      </c>
      <c r="F69" s="27">
        <v>53</v>
      </c>
    </row>
    <row r="70" spans="1:6" ht="16.5" customHeight="1">
      <c r="A70" s="33" t="s">
        <v>188</v>
      </c>
      <c r="B70" s="26">
        <v>22</v>
      </c>
      <c r="C70" s="26">
        <v>73</v>
      </c>
      <c r="D70" s="27">
        <f t="shared" si="0"/>
        <v>-51</v>
      </c>
      <c r="E70" s="27">
        <v>5</v>
      </c>
      <c r="F70" s="27">
        <v>60</v>
      </c>
    </row>
    <row r="71" spans="1:6" ht="15.75">
      <c r="A71" s="33" t="s">
        <v>189</v>
      </c>
      <c r="B71" s="26">
        <v>16</v>
      </c>
      <c r="C71" s="26">
        <v>29</v>
      </c>
      <c r="D71" s="27">
        <f t="shared" si="0"/>
        <v>-13</v>
      </c>
      <c r="E71" s="27">
        <v>8</v>
      </c>
      <c r="F71" s="27">
        <v>25</v>
      </c>
    </row>
    <row r="72" spans="1:6" ht="15.75">
      <c r="A72" s="33" t="s">
        <v>190</v>
      </c>
      <c r="B72" s="26">
        <v>15</v>
      </c>
      <c r="C72" s="26">
        <v>63</v>
      </c>
      <c r="D72" s="27">
        <f t="shared" si="0"/>
        <v>-48</v>
      </c>
      <c r="E72" s="27">
        <v>4</v>
      </c>
      <c r="F72" s="27">
        <v>57</v>
      </c>
    </row>
    <row r="73" spans="1:6" ht="15.75">
      <c r="A73" s="33" t="s">
        <v>191</v>
      </c>
      <c r="B73" s="26">
        <v>14</v>
      </c>
      <c r="C73" s="26">
        <v>36</v>
      </c>
      <c r="D73" s="27">
        <f aca="true" t="shared" si="1" ref="D73:D138">B73-C73</f>
        <v>-22</v>
      </c>
      <c r="E73" s="27">
        <v>6</v>
      </c>
      <c r="F73" s="27">
        <v>32</v>
      </c>
    </row>
    <row r="74" spans="1:6" ht="15.75">
      <c r="A74" s="33" t="s">
        <v>91</v>
      </c>
      <c r="B74" s="26">
        <v>14</v>
      </c>
      <c r="C74" s="26">
        <v>59</v>
      </c>
      <c r="D74" s="27">
        <f t="shared" si="1"/>
        <v>-45</v>
      </c>
      <c r="E74" s="27">
        <v>1</v>
      </c>
      <c r="F74" s="27">
        <v>55</v>
      </c>
    </row>
    <row r="75" spans="1:6" ht="15.75">
      <c r="A75" s="33" t="s">
        <v>82</v>
      </c>
      <c r="B75" s="26">
        <v>13</v>
      </c>
      <c r="C75" s="26">
        <v>12</v>
      </c>
      <c r="D75" s="27">
        <f t="shared" si="1"/>
        <v>1</v>
      </c>
      <c r="E75" s="27">
        <v>5</v>
      </c>
      <c r="F75" s="27">
        <v>8</v>
      </c>
    </row>
    <row r="76" spans="1:6" ht="15.75">
      <c r="A76" s="33" t="s">
        <v>81</v>
      </c>
      <c r="B76" s="26">
        <v>12</v>
      </c>
      <c r="C76" s="26">
        <v>51</v>
      </c>
      <c r="D76" s="27">
        <f t="shared" si="1"/>
        <v>-39</v>
      </c>
      <c r="E76" s="27">
        <v>4</v>
      </c>
      <c r="F76" s="27">
        <v>46</v>
      </c>
    </row>
    <row r="77" spans="1:6" ht="15.75">
      <c r="A77" s="33" t="s">
        <v>192</v>
      </c>
      <c r="B77" s="26">
        <v>11</v>
      </c>
      <c r="C77" s="26">
        <v>11</v>
      </c>
      <c r="D77" s="27">
        <f t="shared" si="1"/>
        <v>0</v>
      </c>
      <c r="E77" s="27">
        <v>2</v>
      </c>
      <c r="F77" s="27">
        <v>7</v>
      </c>
    </row>
    <row r="78" spans="1:6" ht="15.75">
      <c r="A78" s="33" t="s">
        <v>80</v>
      </c>
      <c r="B78" s="26">
        <v>11</v>
      </c>
      <c r="C78" s="26">
        <v>118</v>
      </c>
      <c r="D78" s="27">
        <f t="shared" si="1"/>
        <v>-107</v>
      </c>
      <c r="E78" s="27">
        <v>4</v>
      </c>
      <c r="F78" s="27">
        <v>104</v>
      </c>
    </row>
    <row r="79" spans="1:6" ht="15.75">
      <c r="A79" s="33" t="s">
        <v>193</v>
      </c>
      <c r="B79" s="26">
        <v>8</v>
      </c>
      <c r="C79" s="26">
        <v>37</v>
      </c>
      <c r="D79" s="27">
        <f t="shared" si="1"/>
        <v>-29</v>
      </c>
      <c r="E79" s="27">
        <v>4</v>
      </c>
      <c r="F79" s="27">
        <v>32</v>
      </c>
    </row>
    <row r="80" spans="1:6" ht="15.75">
      <c r="A80" s="33" t="s">
        <v>194</v>
      </c>
      <c r="B80" s="26">
        <v>8</v>
      </c>
      <c r="C80" s="26">
        <v>87</v>
      </c>
      <c r="D80" s="27">
        <f t="shared" si="1"/>
        <v>-79</v>
      </c>
      <c r="E80" s="27">
        <v>3</v>
      </c>
      <c r="F80" s="27">
        <v>69</v>
      </c>
    </row>
    <row r="81" spans="1:6" ht="15.75">
      <c r="A81" s="33" t="s">
        <v>195</v>
      </c>
      <c r="B81" s="26">
        <v>8</v>
      </c>
      <c r="C81" s="26">
        <v>16</v>
      </c>
      <c r="D81" s="27">
        <f t="shared" si="1"/>
        <v>-8</v>
      </c>
      <c r="E81" s="27">
        <v>3</v>
      </c>
      <c r="F81" s="27">
        <v>16</v>
      </c>
    </row>
    <row r="82" spans="1:6" ht="27.75" customHeight="1">
      <c r="A82" s="170" t="s">
        <v>4</v>
      </c>
      <c r="B82" s="170"/>
      <c r="C82" s="170"/>
      <c r="D82" s="170"/>
      <c r="E82" s="170"/>
      <c r="F82" s="170"/>
    </row>
    <row r="83" spans="1:6" ht="15.75" customHeight="1">
      <c r="A83" s="33" t="s">
        <v>108</v>
      </c>
      <c r="B83" s="28">
        <v>303</v>
      </c>
      <c r="C83" s="28">
        <v>606</v>
      </c>
      <c r="D83" s="27">
        <f t="shared" si="1"/>
        <v>-303</v>
      </c>
      <c r="E83" s="28">
        <v>126</v>
      </c>
      <c r="F83" s="28">
        <v>481</v>
      </c>
    </row>
    <row r="84" spans="1:6" ht="15.75">
      <c r="A84" s="33" t="s">
        <v>109</v>
      </c>
      <c r="B84" s="28">
        <v>296</v>
      </c>
      <c r="C84" s="28">
        <v>771</v>
      </c>
      <c r="D84" s="27">
        <f t="shared" si="1"/>
        <v>-475</v>
      </c>
      <c r="E84" s="28">
        <v>133</v>
      </c>
      <c r="F84" s="28">
        <v>643</v>
      </c>
    </row>
    <row r="85" spans="1:6" ht="15.75">
      <c r="A85" s="33" t="s">
        <v>67</v>
      </c>
      <c r="B85" s="28">
        <v>197</v>
      </c>
      <c r="C85" s="28">
        <v>449</v>
      </c>
      <c r="D85" s="27">
        <f t="shared" si="1"/>
        <v>-252</v>
      </c>
      <c r="E85" s="28">
        <v>69</v>
      </c>
      <c r="F85" s="28">
        <v>372</v>
      </c>
    </row>
    <row r="86" spans="1:6" ht="15.75">
      <c r="A86" s="33" t="s">
        <v>114</v>
      </c>
      <c r="B86" s="28">
        <v>191</v>
      </c>
      <c r="C86" s="28">
        <v>466</v>
      </c>
      <c r="D86" s="27">
        <f t="shared" si="1"/>
        <v>-275</v>
      </c>
      <c r="E86" s="28">
        <v>81</v>
      </c>
      <c r="F86" s="28">
        <v>396</v>
      </c>
    </row>
    <row r="87" spans="1:6" ht="15.75">
      <c r="A87" s="33" t="s">
        <v>70</v>
      </c>
      <c r="B87" s="28">
        <v>146</v>
      </c>
      <c r="C87" s="28">
        <v>18</v>
      </c>
      <c r="D87" s="27">
        <f t="shared" si="1"/>
        <v>128</v>
      </c>
      <c r="E87" s="28">
        <v>39</v>
      </c>
      <c r="F87" s="28">
        <v>15</v>
      </c>
    </row>
    <row r="88" spans="1:6" ht="15.75">
      <c r="A88" s="33" t="s">
        <v>117</v>
      </c>
      <c r="B88" s="28">
        <v>146</v>
      </c>
      <c r="C88" s="28">
        <v>717</v>
      </c>
      <c r="D88" s="27">
        <f t="shared" si="1"/>
        <v>-571</v>
      </c>
      <c r="E88" s="28">
        <v>52</v>
      </c>
      <c r="F88" s="28">
        <v>580</v>
      </c>
    </row>
    <row r="89" spans="1:6" ht="15.75">
      <c r="A89" s="33" t="s">
        <v>69</v>
      </c>
      <c r="B89" s="28">
        <v>93</v>
      </c>
      <c r="C89" s="28">
        <v>161</v>
      </c>
      <c r="D89" s="27">
        <f t="shared" si="1"/>
        <v>-68</v>
      </c>
      <c r="E89" s="28">
        <v>40</v>
      </c>
      <c r="F89" s="28">
        <v>142</v>
      </c>
    </row>
    <row r="90" spans="1:6" ht="15.75">
      <c r="A90" s="33" t="s">
        <v>131</v>
      </c>
      <c r="B90" s="28">
        <v>74</v>
      </c>
      <c r="C90" s="28">
        <v>83</v>
      </c>
      <c r="D90" s="27">
        <f t="shared" si="1"/>
        <v>-9</v>
      </c>
      <c r="E90" s="28">
        <v>43</v>
      </c>
      <c r="F90" s="28">
        <v>67</v>
      </c>
    </row>
    <row r="91" spans="1:6" ht="15.75">
      <c r="A91" s="33" t="s">
        <v>196</v>
      </c>
      <c r="B91" s="28">
        <v>45</v>
      </c>
      <c r="C91" s="28">
        <v>56</v>
      </c>
      <c r="D91" s="27">
        <f t="shared" si="1"/>
        <v>-11</v>
      </c>
      <c r="E91" s="28">
        <v>24</v>
      </c>
      <c r="F91" s="28">
        <v>43</v>
      </c>
    </row>
    <row r="92" spans="1:6" ht="15.75">
      <c r="A92" s="33" t="s">
        <v>197</v>
      </c>
      <c r="B92" s="28">
        <v>38</v>
      </c>
      <c r="C92" s="28">
        <v>130</v>
      </c>
      <c r="D92" s="27">
        <f t="shared" si="1"/>
        <v>-92</v>
      </c>
      <c r="E92" s="28">
        <v>9</v>
      </c>
      <c r="F92" s="28">
        <v>107</v>
      </c>
    </row>
    <row r="93" spans="1:6" ht="18.75" customHeight="1">
      <c r="A93" s="33" t="s">
        <v>198</v>
      </c>
      <c r="B93" s="28">
        <v>29</v>
      </c>
      <c r="C93" s="28">
        <v>85</v>
      </c>
      <c r="D93" s="27">
        <f t="shared" si="1"/>
        <v>-56</v>
      </c>
      <c r="E93" s="28">
        <v>16</v>
      </c>
      <c r="F93" s="28">
        <v>68</v>
      </c>
    </row>
    <row r="94" spans="1:6" ht="18" customHeight="1">
      <c r="A94" s="33" t="s">
        <v>199</v>
      </c>
      <c r="B94" s="28">
        <v>28</v>
      </c>
      <c r="C94" s="28">
        <v>49</v>
      </c>
      <c r="D94" s="27">
        <f t="shared" si="1"/>
        <v>-21</v>
      </c>
      <c r="E94" s="28">
        <v>16</v>
      </c>
      <c r="F94" s="28">
        <v>40</v>
      </c>
    </row>
    <row r="95" spans="1:6" ht="17.25" customHeight="1">
      <c r="A95" s="33" t="s">
        <v>200</v>
      </c>
      <c r="B95" s="28">
        <v>26</v>
      </c>
      <c r="C95" s="28">
        <v>5</v>
      </c>
      <c r="D95" s="27">
        <f t="shared" si="1"/>
        <v>21</v>
      </c>
      <c r="E95" s="28">
        <v>11</v>
      </c>
      <c r="F95" s="28">
        <v>5</v>
      </c>
    </row>
    <row r="96" spans="1:6" ht="15.75">
      <c r="A96" s="33" t="s">
        <v>201</v>
      </c>
      <c r="B96" s="28">
        <v>20</v>
      </c>
      <c r="C96" s="28">
        <v>15</v>
      </c>
      <c r="D96" s="27">
        <f t="shared" si="1"/>
        <v>5</v>
      </c>
      <c r="E96" s="28">
        <v>8</v>
      </c>
      <c r="F96" s="28">
        <v>13</v>
      </c>
    </row>
    <row r="97" spans="1:6" ht="43.5" customHeight="1">
      <c r="A97" s="170" t="s">
        <v>62</v>
      </c>
      <c r="B97" s="170"/>
      <c r="C97" s="170"/>
      <c r="D97" s="170"/>
      <c r="E97" s="170"/>
      <c r="F97" s="170"/>
    </row>
    <row r="98" spans="1:8" ht="15.75">
      <c r="A98" s="33" t="s">
        <v>92</v>
      </c>
      <c r="B98" s="28">
        <v>23</v>
      </c>
      <c r="C98" s="28">
        <v>124</v>
      </c>
      <c r="D98" s="27">
        <f t="shared" si="1"/>
        <v>-101</v>
      </c>
      <c r="E98" s="27">
        <v>23</v>
      </c>
      <c r="F98" s="27">
        <v>119</v>
      </c>
      <c r="H98" s="27">
        <f>B98-C98</f>
        <v>-101</v>
      </c>
    </row>
    <row r="99" spans="1:6" ht="15.75">
      <c r="A99" s="33" t="s">
        <v>202</v>
      </c>
      <c r="B99" s="28">
        <v>18</v>
      </c>
      <c r="C99" s="28">
        <v>42</v>
      </c>
      <c r="D99" s="27">
        <f t="shared" si="1"/>
        <v>-24</v>
      </c>
      <c r="E99" s="27">
        <v>12</v>
      </c>
      <c r="F99" s="27">
        <v>33</v>
      </c>
    </row>
    <row r="100" spans="1:6" ht="15.75">
      <c r="A100" s="33" t="s">
        <v>203</v>
      </c>
      <c r="B100" s="28">
        <v>9</v>
      </c>
      <c r="C100" s="28">
        <v>18</v>
      </c>
      <c r="D100" s="27">
        <f t="shared" si="1"/>
        <v>-9</v>
      </c>
      <c r="E100" s="27">
        <v>7</v>
      </c>
      <c r="F100" s="27">
        <v>17</v>
      </c>
    </row>
    <row r="101" spans="1:6" ht="15.75">
      <c r="A101" s="33" t="s">
        <v>204</v>
      </c>
      <c r="B101" s="28">
        <v>5</v>
      </c>
      <c r="C101" s="28">
        <v>55</v>
      </c>
      <c r="D101" s="27">
        <f t="shared" si="1"/>
        <v>-50</v>
      </c>
      <c r="E101" s="27">
        <v>2</v>
      </c>
      <c r="F101" s="27">
        <v>51</v>
      </c>
    </row>
    <row r="102" spans="1:6" ht="15.75">
      <c r="A102" s="33" t="s">
        <v>205</v>
      </c>
      <c r="B102" s="28">
        <v>5</v>
      </c>
      <c r="C102" s="28">
        <v>26</v>
      </c>
      <c r="D102" s="27">
        <f t="shared" si="1"/>
        <v>-21</v>
      </c>
      <c r="E102" s="27">
        <v>2</v>
      </c>
      <c r="F102" s="27">
        <v>22</v>
      </c>
    </row>
    <row r="103" spans="1:6" ht="15.75">
      <c r="A103" s="33" t="s">
        <v>206</v>
      </c>
      <c r="B103" s="28">
        <v>5</v>
      </c>
      <c r="C103" s="28">
        <v>9</v>
      </c>
      <c r="D103" s="27">
        <f t="shared" si="1"/>
        <v>-4</v>
      </c>
      <c r="E103" s="27">
        <v>5</v>
      </c>
      <c r="F103" s="27">
        <v>9</v>
      </c>
    </row>
    <row r="104" spans="1:6" ht="15.75">
      <c r="A104" s="33" t="s">
        <v>207</v>
      </c>
      <c r="B104" s="28">
        <v>4</v>
      </c>
      <c r="C104" s="28">
        <v>46</v>
      </c>
      <c r="D104" s="27">
        <f t="shared" si="1"/>
        <v>-42</v>
      </c>
      <c r="E104" s="27">
        <v>1</v>
      </c>
      <c r="F104" s="27">
        <v>41</v>
      </c>
    </row>
    <row r="105" spans="1:6" ht="15.75">
      <c r="A105" s="33" t="s">
        <v>208</v>
      </c>
      <c r="B105" s="28">
        <v>4</v>
      </c>
      <c r="C105" s="28">
        <v>47</v>
      </c>
      <c r="D105" s="27">
        <f t="shared" si="1"/>
        <v>-43</v>
      </c>
      <c r="E105" s="27">
        <v>2</v>
      </c>
      <c r="F105" s="27">
        <v>42</v>
      </c>
    </row>
    <row r="106" spans="1:6" ht="15.75">
      <c r="A106" s="33" t="s">
        <v>209</v>
      </c>
      <c r="B106" s="28">
        <v>4</v>
      </c>
      <c r="C106" s="28">
        <v>130</v>
      </c>
      <c r="D106" s="27">
        <f t="shared" si="1"/>
        <v>-126</v>
      </c>
      <c r="E106" s="27">
        <v>3</v>
      </c>
      <c r="F106" s="27">
        <v>126</v>
      </c>
    </row>
    <row r="107" spans="1:6" ht="14.25" customHeight="1">
      <c r="A107" s="33" t="s">
        <v>210</v>
      </c>
      <c r="B107" s="28">
        <v>2</v>
      </c>
      <c r="C107" s="28">
        <v>21</v>
      </c>
      <c r="D107" s="27">
        <f t="shared" si="1"/>
        <v>-19</v>
      </c>
      <c r="E107" s="27">
        <v>0</v>
      </c>
      <c r="F107" s="27">
        <v>19</v>
      </c>
    </row>
    <row r="108" spans="1:6" ht="15.75">
      <c r="A108" s="33" t="s">
        <v>211</v>
      </c>
      <c r="B108" s="28">
        <v>2</v>
      </c>
      <c r="C108" s="28">
        <v>43</v>
      </c>
      <c r="D108" s="27">
        <f t="shared" si="1"/>
        <v>-41</v>
      </c>
      <c r="E108" s="27">
        <v>1</v>
      </c>
      <c r="F108" s="27">
        <v>41</v>
      </c>
    </row>
    <row r="109" spans="1:6" ht="15.75">
      <c r="A109" s="33" t="s">
        <v>212</v>
      </c>
      <c r="B109" s="28">
        <v>2</v>
      </c>
      <c r="C109" s="28">
        <v>6</v>
      </c>
      <c r="D109" s="27">
        <f t="shared" si="1"/>
        <v>-4</v>
      </c>
      <c r="E109" s="27">
        <v>2</v>
      </c>
      <c r="F109" s="27">
        <v>5</v>
      </c>
    </row>
    <row r="110" spans="1:6" ht="15.75">
      <c r="A110" s="33" t="s">
        <v>213</v>
      </c>
      <c r="B110" s="28">
        <v>2</v>
      </c>
      <c r="C110" s="28">
        <v>0</v>
      </c>
      <c r="D110" s="27">
        <f t="shared" si="1"/>
        <v>2</v>
      </c>
      <c r="E110" s="27">
        <v>2</v>
      </c>
      <c r="F110" s="27">
        <v>0</v>
      </c>
    </row>
    <row r="111" spans="1:6" ht="21" customHeight="1">
      <c r="A111" s="33" t="s">
        <v>83</v>
      </c>
      <c r="B111" s="28">
        <v>2</v>
      </c>
      <c r="C111" s="28">
        <v>3</v>
      </c>
      <c r="D111" s="27">
        <f t="shared" si="1"/>
        <v>-1</v>
      </c>
      <c r="E111" s="27">
        <v>2</v>
      </c>
      <c r="F111" s="27">
        <v>2</v>
      </c>
    </row>
    <row r="112" spans="1:6" ht="15.75">
      <c r="A112" s="33" t="s">
        <v>214</v>
      </c>
      <c r="B112" s="28">
        <v>2</v>
      </c>
      <c r="C112" s="28">
        <v>2</v>
      </c>
      <c r="D112" s="27">
        <f t="shared" si="1"/>
        <v>0</v>
      </c>
      <c r="E112" s="27">
        <v>1</v>
      </c>
      <c r="F112" s="27">
        <v>2</v>
      </c>
    </row>
    <row r="113" spans="1:6" ht="15.75">
      <c r="A113" s="33" t="s">
        <v>215</v>
      </c>
      <c r="B113" s="28">
        <v>1</v>
      </c>
      <c r="C113" s="28">
        <v>10</v>
      </c>
      <c r="D113" s="27">
        <f t="shared" si="1"/>
        <v>-9</v>
      </c>
      <c r="E113" s="27">
        <v>0</v>
      </c>
      <c r="F113" s="27">
        <v>9</v>
      </c>
    </row>
    <row r="114" spans="1:6" ht="15.75">
      <c r="A114" s="33" t="s">
        <v>216</v>
      </c>
      <c r="B114" s="28">
        <v>1</v>
      </c>
      <c r="C114" s="28">
        <v>25</v>
      </c>
      <c r="D114" s="27">
        <f t="shared" si="1"/>
        <v>-24</v>
      </c>
      <c r="E114" s="27">
        <v>0</v>
      </c>
      <c r="F114" s="27">
        <v>21</v>
      </c>
    </row>
    <row r="115" spans="1:6" ht="30" customHeight="1">
      <c r="A115" s="170" t="s">
        <v>5</v>
      </c>
      <c r="B115" s="170"/>
      <c r="C115" s="170"/>
      <c r="D115" s="170"/>
      <c r="E115" s="170"/>
      <c r="F115" s="170"/>
    </row>
    <row r="116" spans="1:6" ht="15.75">
      <c r="A116" s="33" t="s">
        <v>110</v>
      </c>
      <c r="B116" s="27">
        <v>284</v>
      </c>
      <c r="C116" s="27">
        <v>304</v>
      </c>
      <c r="D116" s="27">
        <f t="shared" si="1"/>
        <v>-20</v>
      </c>
      <c r="E116" s="27">
        <v>131</v>
      </c>
      <c r="F116" s="27">
        <v>254</v>
      </c>
    </row>
    <row r="117" spans="1:6" ht="15.75">
      <c r="A117" s="33" t="s">
        <v>68</v>
      </c>
      <c r="B117" s="27">
        <v>244</v>
      </c>
      <c r="C117" s="27">
        <v>147</v>
      </c>
      <c r="D117" s="27">
        <f t="shared" si="1"/>
        <v>97</v>
      </c>
      <c r="E117" s="27">
        <v>130</v>
      </c>
      <c r="F117" s="27">
        <v>123</v>
      </c>
    </row>
    <row r="118" spans="1:6" ht="15.75">
      <c r="A118" s="33" t="s">
        <v>112</v>
      </c>
      <c r="B118" s="27">
        <v>215</v>
      </c>
      <c r="C118" s="27">
        <v>63</v>
      </c>
      <c r="D118" s="27">
        <f t="shared" si="1"/>
        <v>152</v>
      </c>
      <c r="E118" s="27">
        <v>137</v>
      </c>
      <c r="F118" s="27">
        <v>47</v>
      </c>
    </row>
    <row r="119" spans="1:6" ht="15.75">
      <c r="A119" s="33" t="s">
        <v>120</v>
      </c>
      <c r="B119" s="27">
        <v>119</v>
      </c>
      <c r="C119" s="27">
        <v>63</v>
      </c>
      <c r="D119" s="27">
        <f t="shared" si="1"/>
        <v>56</v>
      </c>
      <c r="E119" s="27">
        <v>71</v>
      </c>
      <c r="F119" s="27">
        <v>46</v>
      </c>
    </row>
    <row r="120" spans="1:6" ht="15.75">
      <c r="A120" s="33" t="s">
        <v>124</v>
      </c>
      <c r="B120" s="27">
        <v>104</v>
      </c>
      <c r="C120" s="27">
        <v>25</v>
      </c>
      <c r="D120" s="27">
        <f t="shared" si="1"/>
        <v>79</v>
      </c>
      <c r="E120" s="27">
        <v>84</v>
      </c>
      <c r="F120" s="27">
        <v>16</v>
      </c>
    </row>
    <row r="121" spans="1:6" ht="15.75" customHeight="1">
      <c r="A121" s="33" t="s">
        <v>128</v>
      </c>
      <c r="B121" s="27">
        <v>85</v>
      </c>
      <c r="C121" s="27">
        <v>27</v>
      </c>
      <c r="D121" s="27">
        <f t="shared" si="1"/>
        <v>58</v>
      </c>
      <c r="E121" s="27">
        <v>53</v>
      </c>
      <c r="F121" s="27">
        <v>24</v>
      </c>
    </row>
    <row r="122" spans="1:6" ht="15.75">
      <c r="A122" s="33" t="s">
        <v>132</v>
      </c>
      <c r="B122" s="27">
        <v>74</v>
      </c>
      <c r="C122" s="27">
        <v>53</v>
      </c>
      <c r="D122" s="27">
        <f t="shared" si="1"/>
        <v>21</v>
      </c>
      <c r="E122" s="27">
        <v>39</v>
      </c>
      <c r="F122" s="27">
        <v>43</v>
      </c>
    </row>
    <row r="123" spans="1:6" ht="15.75">
      <c r="A123" s="33" t="s">
        <v>136</v>
      </c>
      <c r="B123" s="27">
        <v>69</v>
      </c>
      <c r="C123" s="27">
        <v>45</v>
      </c>
      <c r="D123" s="27">
        <f t="shared" si="1"/>
        <v>24</v>
      </c>
      <c r="E123" s="27">
        <v>41</v>
      </c>
      <c r="F123" s="27">
        <v>37</v>
      </c>
    </row>
    <row r="124" spans="1:6" ht="15.75">
      <c r="A124" s="33" t="s">
        <v>137</v>
      </c>
      <c r="B124" s="27">
        <v>63</v>
      </c>
      <c r="C124" s="27">
        <v>121</v>
      </c>
      <c r="D124" s="27">
        <f t="shared" si="1"/>
        <v>-58</v>
      </c>
      <c r="E124" s="27">
        <v>32</v>
      </c>
      <c r="F124" s="27">
        <v>105</v>
      </c>
    </row>
    <row r="125" spans="1:6" ht="15.75">
      <c r="A125" s="33" t="s">
        <v>140</v>
      </c>
      <c r="B125" s="27">
        <v>59</v>
      </c>
      <c r="C125" s="27">
        <v>52</v>
      </c>
      <c r="D125" s="27">
        <f t="shared" si="1"/>
        <v>7</v>
      </c>
      <c r="E125" s="27">
        <v>19</v>
      </c>
      <c r="F125" s="27">
        <v>32</v>
      </c>
    </row>
    <row r="126" spans="1:6" ht="15.75" customHeight="1">
      <c r="A126" s="33" t="s">
        <v>145</v>
      </c>
      <c r="B126" s="27">
        <v>48</v>
      </c>
      <c r="C126" s="27">
        <v>19</v>
      </c>
      <c r="D126" s="27">
        <f t="shared" si="1"/>
        <v>29</v>
      </c>
      <c r="E126" s="27">
        <v>34</v>
      </c>
      <c r="F126" s="27">
        <v>12</v>
      </c>
    </row>
    <row r="127" spans="1:6" ht="15.75" customHeight="1">
      <c r="A127" s="33" t="s">
        <v>148</v>
      </c>
      <c r="B127" s="27">
        <v>47</v>
      </c>
      <c r="C127" s="27">
        <v>71</v>
      </c>
      <c r="D127" s="27">
        <f t="shared" si="1"/>
        <v>-24</v>
      </c>
      <c r="E127" s="27">
        <v>22</v>
      </c>
      <c r="F127" s="27">
        <v>46</v>
      </c>
    </row>
    <row r="128" spans="1:6" ht="15.75">
      <c r="A128" s="33" t="s">
        <v>217</v>
      </c>
      <c r="B128" s="27">
        <v>45</v>
      </c>
      <c r="C128" s="27">
        <v>15</v>
      </c>
      <c r="D128" s="27">
        <f t="shared" si="1"/>
        <v>30</v>
      </c>
      <c r="E128" s="27">
        <v>30</v>
      </c>
      <c r="F128" s="27">
        <v>15</v>
      </c>
    </row>
    <row r="129" spans="1:6" ht="15.75">
      <c r="A129" s="33" t="s">
        <v>93</v>
      </c>
      <c r="B129" s="27">
        <v>43</v>
      </c>
      <c r="C129" s="27">
        <v>73</v>
      </c>
      <c r="D129" s="27">
        <f t="shared" si="1"/>
        <v>-30</v>
      </c>
      <c r="E129" s="27">
        <v>19</v>
      </c>
      <c r="F129" s="27">
        <v>63</v>
      </c>
    </row>
    <row r="130" spans="1:6" ht="15.75">
      <c r="A130" s="33" t="s">
        <v>85</v>
      </c>
      <c r="B130" s="27">
        <v>42</v>
      </c>
      <c r="C130" s="27">
        <v>16</v>
      </c>
      <c r="D130" s="27">
        <f t="shared" si="1"/>
        <v>26</v>
      </c>
      <c r="E130" s="27">
        <v>28</v>
      </c>
      <c r="F130" s="27">
        <v>11</v>
      </c>
    </row>
    <row r="131" spans="1:6" ht="15.75">
      <c r="A131" s="33" t="s">
        <v>86</v>
      </c>
      <c r="B131" s="27">
        <v>41</v>
      </c>
      <c r="C131" s="27">
        <v>26</v>
      </c>
      <c r="D131" s="27">
        <f t="shared" si="1"/>
        <v>15</v>
      </c>
      <c r="E131" s="27">
        <v>26</v>
      </c>
      <c r="F131" s="27">
        <v>22</v>
      </c>
    </row>
    <row r="132" spans="1:6" ht="18" customHeight="1">
      <c r="A132" s="33" t="s">
        <v>218</v>
      </c>
      <c r="B132" s="27">
        <v>41</v>
      </c>
      <c r="C132" s="27">
        <v>19</v>
      </c>
      <c r="D132" s="27">
        <f t="shared" si="1"/>
        <v>22</v>
      </c>
      <c r="E132" s="27">
        <v>20</v>
      </c>
      <c r="F132" s="27">
        <v>10</v>
      </c>
    </row>
    <row r="133" spans="1:6" ht="19.5" customHeight="1">
      <c r="A133" s="33" t="s">
        <v>84</v>
      </c>
      <c r="B133" s="27">
        <v>39</v>
      </c>
      <c r="C133" s="27">
        <v>46</v>
      </c>
      <c r="D133" s="27">
        <f t="shared" si="1"/>
        <v>-7</v>
      </c>
      <c r="E133" s="27">
        <v>25</v>
      </c>
      <c r="F133" s="27">
        <v>38</v>
      </c>
    </row>
    <row r="134" spans="1:6" ht="18" customHeight="1">
      <c r="A134" s="33" t="s">
        <v>219</v>
      </c>
      <c r="B134" s="27">
        <v>39</v>
      </c>
      <c r="C134" s="27">
        <v>56</v>
      </c>
      <c r="D134" s="27">
        <f t="shared" si="1"/>
        <v>-17</v>
      </c>
      <c r="E134" s="27">
        <v>26</v>
      </c>
      <c r="F134" s="27">
        <v>43</v>
      </c>
    </row>
    <row r="135" spans="1:6" ht="15.75">
      <c r="A135" s="33" t="s">
        <v>220</v>
      </c>
      <c r="B135" s="27">
        <v>38</v>
      </c>
      <c r="C135" s="27">
        <v>6</v>
      </c>
      <c r="D135" s="27">
        <f t="shared" si="1"/>
        <v>32</v>
      </c>
      <c r="E135" s="27">
        <v>21</v>
      </c>
      <c r="F135" s="27">
        <v>5</v>
      </c>
    </row>
    <row r="136" spans="1:6" ht="43.5" customHeight="1">
      <c r="A136" s="170" t="s">
        <v>63</v>
      </c>
      <c r="B136" s="170"/>
      <c r="C136" s="170"/>
      <c r="D136" s="170"/>
      <c r="E136" s="170"/>
      <c r="F136" s="170"/>
    </row>
    <row r="137" spans="1:6" ht="15.75">
      <c r="A137" s="33" t="s">
        <v>107</v>
      </c>
      <c r="B137" s="27">
        <v>529</v>
      </c>
      <c r="C137" s="27">
        <v>1420</v>
      </c>
      <c r="D137" s="27">
        <f t="shared" si="1"/>
        <v>-891</v>
      </c>
      <c r="E137" s="27">
        <v>252</v>
      </c>
      <c r="F137" s="27">
        <v>1264</v>
      </c>
    </row>
    <row r="138" spans="1:6" ht="19.5" customHeight="1">
      <c r="A138" s="33" t="s">
        <v>66</v>
      </c>
      <c r="B138" s="27">
        <v>122</v>
      </c>
      <c r="C138" s="27">
        <v>1648</v>
      </c>
      <c r="D138" s="27">
        <f t="shared" si="1"/>
        <v>-1526</v>
      </c>
      <c r="E138" s="27">
        <v>98</v>
      </c>
      <c r="F138" s="27">
        <v>1609</v>
      </c>
    </row>
    <row r="139" spans="1:6" ht="17.25" customHeight="1">
      <c r="A139" s="33" t="s">
        <v>125</v>
      </c>
      <c r="B139" s="27">
        <v>98</v>
      </c>
      <c r="C139" s="27">
        <v>43</v>
      </c>
      <c r="D139" s="27">
        <f aca="true" t="shared" si="2" ref="D139:D167">B139-C139</f>
        <v>55</v>
      </c>
      <c r="E139" s="27">
        <v>70</v>
      </c>
      <c r="F139" s="27">
        <v>30</v>
      </c>
    </row>
    <row r="140" spans="1:6" ht="15.75">
      <c r="A140" s="33" t="s">
        <v>135</v>
      </c>
      <c r="B140" s="27">
        <v>72</v>
      </c>
      <c r="C140" s="27">
        <v>514</v>
      </c>
      <c r="D140" s="27">
        <f t="shared" si="2"/>
        <v>-442</v>
      </c>
      <c r="E140" s="27">
        <v>43</v>
      </c>
      <c r="F140" s="27">
        <v>485</v>
      </c>
    </row>
    <row r="141" spans="1:6" ht="15.75">
      <c r="A141" s="33" t="s">
        <v>141</v>
      </c>
      <c r="B141" s="27">
        <v>59</v>
      </c>
      <c r="C141" s="27">
        <v>43</v>
      </c>
      <c r="D141" s="27">
        <f t="shared" si="2"/>
        <v>16</v>
      </c>
      <c r="E141" s="27">
        <v>34</v>
      </c>
      <c r="F141" s="27">
        <v>31</v>
      </c>
    </row>
    <row r="142" spans="1:6" ht="15.75">
      <c r="A142" s="33" t="s">
        <v>144</v>
      </c>
      <c r="B142" s="27">
        <v>49</v>
      </c>
      <c r="C142" s="27">
        <v>8</v>
      </c>
      <c r="D142" s="27">
        <f t="shared" si="2"/>
        <v>41</v>
      </c>
      <c r="E142" s="27">
        <v>34</v>
      </c>
      <c r="F142" s="27">
        <v>6</v>
      </c>
    </row>
    <row r="143" spans="1:6" ht="15.75">
      <c r="A143" s="33" t="s">
        <v>146</v>
      </c>
      <c r="B143" s="27">
        <v>48</v>
      </c>
      <c r="C143" s="27">
        <v>33</v>
      </c>
      <c r="D143" s="27">
        <f t="shared" si="2"/>
        <v>15</v>
      </c>
      <c r="E143" s="27">
        <v>30</v>
      </c>
      <c r="F143" s="27">
        <v>24</v>
      </c>
    </row>
    <row r="144" spans="1:6" ht="15.75">
      <c r="A144" s="33" t="s">
        <v>221</v>
      </c>
      <c r="B144" s="27">
        <v>41</v>
      </c>
      <c r="C144" s="27">
        <v>7</v>
      </c>
      <c r="D144" s="27">
        <f t="shared" si="2"/>
        <v>34</v>
      </c>
      <c r="E144" s="27">
        <v>36</v>
      </c>
      <c r="F144" s="27">
        <v>6</v>
      </c>
    </row>
    <row r="145" spans="1:6" ht="15.75">
      <c r="A145" s="33" t="s">
        <v>222</v>
      </c>
      <c r="B145" s="27">
        <v>41</v>
      </c>
      <c r="C145" s="27">
        <v>9</v>
      </c>
      <c r="D145" s="27">
        <f t="shared" si="2"/>
        <v>32</v>
      </c>
      <c r="E145" s="27">
        <v>30</v>
      </c>
      <c r="F145" s="27">
        <v>8</v>
      </c>
    </row>
    <row r="146" spans="1:6" ht="15.75">
      <c r="A146" s="33" t="s">
        <v>223</v>
      </c>
      <c r="B146" s="27">
        <v>40</v>
      </c>
      <c r="C146" s="27">
        <v>42</v>
      </c>
      <c r="D146" s="27">
        <f t="shared" si="2"/>
        <v>-2</v>
      </c>
      <c r="E146" s="27">
        <v>20</v>
      </c>
      <c r="F146" s="27">
        <v>32</v>
      </c>
    </row>
    <row r="147" spans="1:6" ht="19.5" customHeight="1">
      <c r="A147" s="33" t="s">
        <v>224</v>
      </c>
      <c r="B147" s="27">
        <v>39</v>
      </c>
      <c r="C147" s="27">
        <v>21</v>
      </c>
      <c r="D147" s="27">
        <f t="shared" si="2"/>
        <v>18</v>
      </c>
      <c r="E147" s="27">
        <v>7</v>
      </c>
      <c r="F147" s="27">
        <v>14</v>
      </c>
    </row>
    <row r="148" spans="1:6" ht="15.75">
      <c r="A148" s="33" t="s">
        <v>225</v>
      </c>
      <c r="B148" s="27">
        <v>33</v>
      </c>
      <c r="C148" s="27">
        <v>38</v>
      </c>
      <c r="D148" s="27">
        <f t="shared" si="2"/>
        <v>-5</v>
      </c>
      <c r="E148" s="27">
        <v>10</v>
      </c>
      <c r="F148" s="27">
        <v>33</v>
      </c>
    </row>
    <row r="149" spans="1:6" ht="15.75">
      <c r="A149" s="33" t="s">
        <v>226</v>
      </c>
      <c r="B149" s="27">
        <v>32</v>
      </c>
      <c r="C149" s="27">
        <v>20</v>
      </c>
      <c r="D149" s="27">
        <f t="shared" si="2"/>
        <v>12</v>
      </c>
      <c r="E149" s="27">
        <v>17</v>
      </c>
      <c r="F149" s="27">
        <v>11</v>
      </c>
    </row>
    <row r="150" spans="1:6" ht="24.75" customHeight="1">
      <c r="A150" s="170" t="s">
        <v>3</v>
      </c>
      <c r="B150" s="170"/>
      <c r="C150" s="170"/>
      <c r="D150" s="170"/>
      <c r="E150" s="170"/>
      <c r="F150" s="170"/>
    </row>
    <row r="151" spans="1:6" ht="15.75">
      <c r="A151" s="33" t="s">
        <v>106</v>
      </c>
      <c r="B151" s="27">
        <v>556</v>
      </c>
      <c r="C151" s="27">
        <v>1398</v>
      </c>
      <c r="D151" s="27">
        <f t="shared" si="2"/>
        <v>-842</v>
      </c>
      <c r="E151" s="27">
        <v>306</v>
      </c>
      <c r="F151" s="27">
        <v>1276</v>
      </c>
    </row>
    <row r="152" spans="1:6" ht="15.75">
      <c r="A152" s="33" t="s">
        <v>115</v>
      </c>
      <c r="B152" s="27">
        <v>184</v>
      </c>
      <c r="C152" s="27">
        <v>380</v>
      </c>
      <c r="D152" s="27">
        <f t="shared" si="2"/>
        <v>-196</v>
      </c>
      <c r="E152" s="27">
        <v>79</v>
      </c>
      <c r="F152" s="27">
        <v>314</v>
      </c>
    </row>
    <row r="153" spans="1:6" ht="15.75">
      <c r="A153" s="33" t="s">
        <v>116</v>
      </c>
      <c r="B153" s="27">
        <v>184</v>
      </c>
      <c r="C153" s="27">
        <v>105</v>
      </c>
      <c r="D153" s="27">
        <f t="shared" si="2"/>
        <v>79</v>
      </c>
      <c r="E153" s="27">
        <v>89</v>
      </c>
      <c r="F153" s="27">
        <v>83</v>
      </c>
    </row>
    <row r="154" spans="1:6" ht="15.75">
      <c r="A154" s="33" t="s">
        <v>118</v>
      </c>
      <c r="B154" s="27">
        <v>142</v>
      </c>
      <c r="C154" s="27">
        <v>110</v>
      </c>
      <c r="D154" s="27">
        <f t="shared" si="2"/>
        <v>32</v>
      </c>
      <c r="E154" s="27">
        <v>81</v>
      </c>
      <c r="F154" s="27">
        <v>94</v>
      </c>
    </row>
    <row r="155" spans="1:6" ht="15.75">
      <c r="A155" s="33" t="s">
        <v>119</v>
      </c>
      <c r="B155" s="27">
        <v>121</v>
      </c>
      <c r="C155" s="27">
        <v>307</v>
      </c>
      <c r="D155" s="27">
        <f t="shared" si="2"/>
        <v>-186</v>
      </c>
      <c r="E155" s="27">
        <v>44</v>
      </c>
      <c r="F155" s="27">
        <v>256</v>
      </c>
    </row>
    <row r="156" spans="1:6" ht="15.75">
      <c r="A156" s="33" t="s">
        <v>123</v>
      </c>
      <c r="B156" s="27">
        <v>105</v>
      </c>
      <c r="C156" s="27">
        <v>395</v>
      </c>
      <c r="D156" s="27">
        <f t="shared" si="2"/>
        <v>-290</v>
      </c>
      <c r="E156" s="27">
        <v>45</v>
      </c>
      <c r="F156" s="27">
        <v>351</v>
      </c>
    </row>
    <row r="157" spans="1:6" ht="15.75">
      <c r="A157" s="33" t="s">
        <v>126</v>
      </c>
      <c r="B157" s="27">
        <v>94</v>
      </c>
      <c r="C157" s="27">
        <v>174</v>
      </c>
      <c r="D157" s="27">
        <f t="shared" si="2"/>
        <v>-80</v>
      </c>
      <c r="E157" s="27">
        <v>42</v>
      </c>
      <c r="F157" s="27">
        <v>140</v>
      </c>
    </row>
    <row r="158" spans="1:6" ht="15.75">
      <c r="A158" s="33" t="s">
        <v>129</v>
      </c>
      <c r="B158" s="27">
        <v>84</v>
      </c>
      <c r="C158" s="27">
        <v>57</v>
      </c>
      <c r="D158" s="27">
        <f t="shared" si="2"/>
        <v>27</v>
      </c>
      <c r="E158" s="27">
        <v>62</v>
      </c>
      <c r="F158" s="27">
        <v>48</v>
      </c>
    </row>
    <row r="159" spans="1:6" ht="15.75">
      <c r="A159" s="33" t="s">
        <v>130</v>
      </c>
      <c r="B159" s="27">
        <v>77</v>
      </c>
      <c r="C159" s="27">
        <v>83</v>
      </c>
      <c r="D159" s="27">
        <f t="shared" si="2"/>
        <v>-6</v>
      </c>
      <c r="E159" s="27">
        <v>44</v>
      </c>
      <c r="F159" s="27">
        <v>71</v>
      </c>
    </row>
    <row r="160" spans="1:6" ht="15.75">
      <c r="A160" s="33" t="s">
        <v>142</v>
      </c>
      <c r="B160" s="27">
        <v>55</v>
      </c>
      <c r="C160" s="27">
        <v>94</v>
      </c>
      <c r="D160" s="27">
        <f t="shared" si="2"/>
        <v>-39</v>
      </c>
      <c r="E160" s="27">
        <v>23</v>
      </c>
      <c r="F160" s="27">
        <v>84</v>
      </c>
    </row>
    <row r="161" spans="1:6" ht="15.75">
      <c r="A161" s="33" t="s">
        <v>227</v>
      </c>
      <c r="B161" s="27">
        <v>41</v>
      </c>
      <c r="C161" s="27">
        <v>84</v>
      </c>
      <c r="D161" s="27">
        <f t="shared" si="2"/>
        <v>-43</v>
      </c>
      <c r="E161" s="27">
        <v>15</v>
      </c>
      <c r="F161" s="27">
        <v>72</v>
      </c>
    </row>
    <row r="162" spans="1:6" ht="15.75">
      <c r="A162" s="33" t="s">
        <v>228</v>
      </c>
      <c r="B162" s="27">
        <v>31</v>
      </c>
      <c r="C162" s="27">
        <v>34</v>
      </c>
      <c r="D162" s="27">
        <f t="shared" si="2"/>
        <v>-3</v>
      </c>
      <c r="E162" s="27">
        <v>22</v>
      </c>
      <c r="F162" s="27">
        <v>26</v>
      </c>
    </row>
    <row r="163" spans="1:6" ht="20.25" customHeight="1">
      <c r="A163" s="33" t="s">
        <v>229</v>
      </c>
      <c r="B163" s="27">
        <v>31</v>
      </c>
      <c r="C163" s="27">
        <v>22</v>
      </c>
      <c r="D163" s="27">
        <f t="shared" si="2"/>
        <v>9</v>
      </c>
      <c r="E163" s="27">
        <v>1</v>
      </c>
      <c r="F163" s="27">
        <v>16</v>
      </c>
    </row>
    <row r="164" spans="1:6" ht="15.75" customHeight="1">
      <c r="A164" s="33" t="s">
        <v>230</v>
      </c>
      <c r="B164" s="27">
        <v>13</v>
      </c>
      <c r="C164" s="27">
        <v>3</v>
      </c>
      <c r="D164" s="27">
        <f t="shared" si="2"/>
        <v>10</v>
      </c>
      <c r="E164" s="27">
        <v>5</v>
      </c>
      <c r="F164" s="27">
        <v>3</v>
      </c>
    </row>
    <row r="165" spans="1:6" ht="15.75">
      <c r="A165" s="33" t="s">
        <v>231</v>
      </c>
      <c r="B165" s="27">
        <v>11</v>
      </c>
      <c r="C165" s="27">
        <v>7</v>
      </c>
      <c r="D165" s="27">
        <f t="shared" si="2"/>
        <v>4</v>
      </c>
      <c r="E165" s="27">
        <v>1</v>
      </c>
      <c r="F165" s="27">
        <v>6</v>
      </c>
    </row>
    <row r="166" spans="1:6" ht="15.75">
      <c r="A166" s="33" t="s">
        <v>232</v>
      </c>
      <c r="B166" s="27">
        <v>9</v>
      </c>
      <c r="C166" s="27">
        <v>22</v>
      </c>
      <c r="D166" s="27">
        <f t="shared" si="2"/>
        <v>-13</v>
      </c>
      <c r="E166" s="27">
        <v>3</v>
      </c>
      <c r="F166" s="27">
        <v>20</v>
      </c>
    </row>
    <row r="167" spans="1:6" ht="15.75">
      <c r="A167" s="33" t="s">
        <v>233</v>
      </c>
      <c r="B167" s="27">
        <v>8</v>
      </c>
      <c r="C167" s="27">
        <v>17</v>
      </c>
      <c r="D167" s="27">
        <f t="shared" si="2"/>
        <v>-9</v>
      </c>
      <c r="E167" s="27">
        <v>4</v>
      </c>
      <c r="F167" s="27">
        <v>14</v>
      </c>
    </row>
  </sheetData>
  <sheetProtection/>
  <mergeCells count="18">
    <mergeCell ref="A115:F115"/>
    <mergeCell ref="A136:F136"/>
    <mergeCell ref="A150:F150"/>
    <mergeCell ref="A7:F7"/>
    <mergeCell ref="A28:F28"/>
    <mergeCell ref="A44:F44"/>
    <mergeCell ref="A64:F64"/>
    <mergeCell ref="A82:F82"/>
    <mergeCell ref="A97:F97"/>
    <mergeCell ref="A1:F1"/>
    <mergeCell ref="A2:F2"/>
    <mergeCell ref="A3:A5"/>
    <mergeCell ref="B3:B5"/>
    <mergeCell ref="C3:C5"/>
    <mergeCell ref="D3:D5"/>
    <mergeCell ref="E3:F3"/>
    <mergeCell ref="E4:E5"/>
    <mergeCell ref="F4:F5"/>
  </mergeCells>
  <printOptions horizontalCentered="1"/>
  <pageMargins left="0.4724409448818898" right="0.2755905511811024" top="0.7874015748031497" bottom="0.03937007874015748" header="0.5118110236220472" footer="0.5118110236220472"/>
  <pageSetup horizontalDpi="600" verticalDpi="600" orientation="portrait" paperSize="9" scale="74" r:id="rId1"/>
  <rowBreaks count="4" manualBreakCount="4">
    <brk id="43" max="255" man="1"/>
    <brk id="81" max="255" man="1"/>
    <brk id="114" max="255" man="1"/>
    <brk id="1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4"/>
  <sheetViews>
    <sheetView view="pageBreakPreview" zoomScale="91" zoomScaleSheetLayoutView="91" zoomScalePageLayoutView="0" workbookViewId="0" topLeftCell="A1">
      <selection activeCell="B61" sqref="B61"/>
    </sheetView>
  </sheetViews>
  <sheetFormatPr defaultColWidth="10.28125" defaultRowHeight="15"/>
  <cols>
    <col min="1" max="1" width="3.28125" style="9" customWidth="1"/>
    <col min="2" max="2" width="70.57421875" style="79" customWidth="1"/>
    <col min="3" max="3" width="22.421875" style="88" customWidth="1"/>
    <col min="4" max="250" width="9.140625" style="9" customWidth="1"/>
    <col min="251" max="251" width="4.28125" style="9" customWidth="1"/>
    <col min="252" max="252" width="31.140625" style="9" customWidth="1"/>
    <col min="253" max="255" width="10.00390625" style="9" customWidth="1"/>
    <col min="256" max="16384" width="10.28125" style="9" customWidth="1"/>
  </cols>
  <sheetData>
    <row r="1" spans="1:256" ht="41.25" customHeight="1">
      <c r="A1" s="172" t="s">
        <v>234</v>
      </c>
      <c r="B1" s="172"/>
      <c r="C1" s="172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2:256" ht="15.75" customHeight="1">
      <c r="B2" s="171" t="s">
        <v>42</v>
      </c>
      <c r="C2" s="17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ht="10.5" customHeight="1"/>
    <row r="4" spans="1:3" s="15" customFormat="1" ht="45.75" customHeight="1">
      <c r="A4" s="89" t="s">
        <v>41</v>
      </c>
      <c r="B4" s="90" t="s">
        <v>40</v>
      </c>
      <c r="C4" s="91" t="s">
        <v>43</v>
      </c>
    </row>
    <row r="5" spans="1:256" ht="15.75" customHeight="1">
      <c r="A5" s="92">
        <v>1</v>
      </c>
      <c r="B5" s="43" t="s">
        <v>235</v>
      </c>
      <c r="C5" s="93">
        <v>37230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15.75" customHeight="1">
      <c r="A6" s="92">
        <v>2</v>
      </c>
      <c r="B6" s="43" t="s">
        <v>236</v>
      </c>
      <c r="C6" s="93">
        <v>35333.33</v>
      </c>
      <c r="D6" s="2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15.75" customHeight="1">
      <c r="A7" s="92">
        <v>3</v>
      </c>
      <c r="B7" s="43" t="s">
        <v>237</v>
      </c>
      <c r="C7" s="93">
        <v>30800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15.75" customHeight="1">
      <c r="A8" s="92">
        <v>4</v>
      </c>
      <c r="B8" s="43" t="s">
        <v>96</v>
      </c>
      <c r="C8" s="93">
        <v>23440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ht="15.75" customHeight="1">
      <c r="A9" s="92">
        <v>5</v>
      </c>
      <c r="B9" s="43" t="s">
        <v>238</v>
      </c>
      <c r="C9" s="93">
        <v>22728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15.75" customHeight="1">
      <c r="A10" s="92">
        <v>6</v>
      </c>
      <c r="B10" s="43" t="s">
        <v>97</v>
      </c>
      <c r="C10" s="93">
        <v>21250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15.75" customHeight="1">
      <c r="A11" s="92">
        <v>7</v>
      </c>
      <c r="B11" s="43" t="s">
        <v>239</v>
      </c>
      <c r="C11" s="93">
        <v>19203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ht="15.75" customHeight="1">
      <c r="A12" s="92">
        <v>8</v>
      </c>
      <c r="B12" s="43" t="s">
        <v>240</v>
      </c>
      <c r="C12" s="93">
        <v>17000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ht="15.75" customHeight="1">
      <c r="A13" s="92">
        <v>9</v>
      </c>
      <c r="B13" s="43" t="s">
        <v>241</v>
      </c>
      <c r="C13" s="93">
        <v>16236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ht="15.75" customHeight="1">
      <c r="A14" s="92">
        <v>10</v>
      </c>
      <c r="B14" s="43" t="s">
        <v>242</v>
      </c>
      <c r="C14" s="93">
        <v>16236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ht="15.75" customHeight="1">
      <c r="A15" s="92">
        <v>11</v>
      </c>
      <c r="B15" s="43" t="s">
        <v>243</v>
      </c>
      <c r="C15" s="93">
        <v>15041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ht="15.75" customHeight="1">
      <c r="A16" s="92">
        <v>12</v>
      </c>
      <c r="B16" s="43" t="s">
        <v>87</v>
      </c>
      <c r="C16" s="93">
        <v>15000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ht="15.75" customHeight="1">
      <c r="A17" s="92">
        <v>13</v>
      </c>
      <c r="B17" s="43" t="s">
        <v>244</v>
      </c>
      <c r="C17" s="93">
        <v>15000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ht="15.75" customHeight="1">
      <c r="A18" s="92">
        <v>14</v>
      </c>
      <c r="B18" s="43" t="s">
        <v>245</v>
      </c>
      <c r="C18" s="93">
        <v>15000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ht="15.75" customHeight="1">
      <c r="A19" s="92">
        <v>15</v>
      </c>
      <c r="B19" s="43" t="s">
        <v>246</v>
      </c>
      <c r="C19" s="93">
        <v>14786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ht="15.75" customHeight="1">
      <c r="A20" s="92">
        <v>16</v>
      </c>
      <c r="B20" s="43" t="s">
        <v>247</v>
      </c>
      <c r="C20" s="93">
        <v>13990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ht="15.75" customHeight="1">
      <c r="A21" s="92">
        <v>17</v>
      </c>
      <c r="B21" s="43" t="s">
        <v>248</v>
      </c>
      <c r="C21" s="93">
        <v>13919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75" customHeight="1">
      <c r="A22" s="92">
        <v>18</v>
      </c>
      <c r="B22" s="43" t="s">
        <v>249</v>
      </c>
      <c r="C22" s="93">
        <v>13904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ht="15.75" customHeight="1">
      <c r="A23" s="92">
        <v>19</v>
      </c>
      <c r="B23" s="43" t="s">
        <v>250</v>
      </c>
      <c r="C23" s="93">
        <v>13655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ht="15.75" customHeight="1">
      <c r="A24" s="92">
        <v>20</v>
      </c>
      <c r="B24" s="43" t="s">
        <v>251</v>
      </c>
      <c r="C24" s="93">
        <v>13650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5.75" customHeight="1">
      <c r="A25" s="92">
        <v>21</v>
      </c>
      <c r="B25" s="43" t="s">
        <v>252</v>
      </c>
      <c r="C25" s="93">
        <v>13500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75" customHeight="1">
      <c r="A26" s="92">
        <v>22</v>
      </c>
      <c r="B26" s="43" t="s">
        <v>253</v>
      </c>
      <c r="C26" s="93">
        <v>13313.33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5.75" customHeight="1">
      <c r="A27" s="92">
        <v>23</v>
      </c>
      <c r="B27" s="43" t="s">
        <v>254</v>
      </c>
      <c r="C27" s="93">
        <v>13000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ht="15.75" customHeight="1">
      <c r="A28" s="92">
        <v>24</v>
      </c>
      <c r="B28" s="43" t="s">
        <v>255</v>
      </c>
      <c r="C28" s="93">
        <v>12900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ht="15.75" customHeight="1">
      <c r="A29" s="92">
        <v>25</v>
      </c>
      <c r="B29" s="43" t="s">
        <v>256</v>
      </c>
      <c r="C29" s="93">
        <v>12875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5.75" customHeight="1">
      <c r="A30" s="92">
        <v>26</v>
      </c>
      <c r="B30" s="43" t="s">
        <v>257</v>
      </c>
      <c r="C30" s="93">
        <v>12780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ht="15.75" customHeight="1">
      <c r="A31" s="92">
        <v>27</v>
      </c>
      <c r="B31" s="43" t="s">
        <v>258</v>
      </c>
      <c r="C31" s="93">
        <v>12500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ht="15.75" customHeight="1">
      <c r="A32" s="92">
        <v>28</v>
      </c>
      <c r="B32" s="43" t="s">
        <v>259</v>
      </c>
      <c r="C32" s="93">
        <v>12500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ht="15.75" customHeight="1">
      <c r="A33" s="92">
        <v>29</v>
      </c>
      <c r="B33" s="43" t="s">
        <v>260</v>
      </c>
      <c r="C33" s="93">
        <v>12450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3" ht="15.75" customHeight="1">
      <c r="A34" s="92">
        <v>30</v>
      </c>
      <c r="B34" s="43" t="s">
        <v>261</v>
      </c>
      <c r="C34" s="93">
        <v>12252</v>
      </c>
    </row>
    <row r="35" spans="1:3" ht="15.75" customHeight="1">
      <c r="A35" s="92">
        <v>31</v>
      </c>
      <c r="B35" s="43" t="s">
        <v>262</v>
      </c>
      <c r="C35" s="93">
        <v>12246.5</v>
      </c>
    </row>
    <row r="36" spans="1:3" ht="15.75" customHeight="1">
      <c r="A36" s="92">
        <v>32</v>
      </c>
      <c r="B36" s="43" t="s">
        <v>263</v>
      </c>
      <c r="C36" s="93">
        <v>12245.6</v>
      </c>
    </row>
    <row r="37" spans="1:3" ht="15.75" customHeight="1">
      <c r="A37" s="92">
        <v>33</v>
      </c>
      <c r="B37" s="43" t="s">
        <v>264</v>
      </c>
      <c r="C37" s="93">
        <v>12200</v>
      </c>
    </row>
    <row r="38" spans="1:3" ht="15.75" customHeight="1">
      <c r="A38" s="92">
        <v>34</v>
      </c>
      <c r="B38" s="43" t="s">
        <v>265</v>
      </c>
      <c r="C38" s="93">
        <v>12113.5</v>
      </c>
    </row>
    <row r="39" spans="1:3" ht="15.75" customHeight="1">
      <c r="A39" s="92">
        <v>35</v>
      </c>
      <c r="B39" s="43" t="s">
        <v>266</v>
      </c>
      <c r="C39" s="93">
        <v>12000</v>
      </c>
    </row>
    <row r="40" spans="1:3" ht="15.75" customHeight="1">
      <c r="A40" s="92">
        <v>36</v>
      </c>
      <c r="B40" s="43" t="s">
        <v>267</v>
      </c>
      <c r="C40" s="93">
        <v>12000</v>
      </c>
    </row>
    <row r="41" spans="1:3" ht="15.75" customHeight="1">
      <c r="A41" s="92">
        <v>37</v>
      </c>
      <c r="B41" s="43" t="s">
        <v>268</v>
      </c>
      <c r="C41" s="93">
        <v>12000</v>
      </c>
    </row>
    <row r="42" spans="1:3" ht="15.75" customHeight="1">
      <c r="A42" s="92">
        <v>38</v>
      </c>
      <c r="B42" s="43" t="s">
        <v>269</v>
      </c>
      <c r="C42" s="93">
        <v>11929.25</v>
      </c>
    </row>
    <row r="43" spans="1:3" ht="15.75" customHeight="1">
      <c r="A43" s="92">
        <v>39</v>
      </c>
      <c r="B43" s="43" t="s">
        <v>270</v>
      </c>
      <c r="C43" s="93">
        <v>11902.5</v>
      </c>
    </row>
    <row r="44" spans="1:3" ht="15.75" customHeight="1">
      <c r="A44" s="92">
        <v>40</v>
      </c>
      <c r="B44" s="43" t="s">
        <v>271</v>
      </c>
      <c r="C44" s="93">
        <v>11787.25</v>
      </c>
    </row>
    <row r="45" spans="1:3" ht="15.75" customHeight="1">
      <c r="A45" s="92">
        <v>41</v>
      </c>
      <c r="B45" s="43" t="s">
        <v>272</v>
      </c>
      <c r="C45" s="93">
        <v>11778</v>
      </c>
    </row>
    <row r="46" spans="1:3" ht="15.75" customHeight="1">
      <c r="A46" s="92">
        <v>42</v>
      </c>
      <c r="B46" s="43" t="s">
        <v>89</v>
      </c>
      <c r="C46" s="93">
        <v>11654</v>
      </c>
    </row>
    <row r="47" spans="1:3" ht="15.75" customHeight="1">
      <c r="A47" s="92">
        <v>43</v>
      </c>
      <c r="B47" s="43" t="s">
        <v>52</v>
      </c>
      <c r="C47" s="93">
        <v>11652.73</v>
      </c>
    </row>
    <row r="48" spans="1:3" ht="15.75" customHeight="1">
      <c r="A48" s="92">
        <v>44</v>
      </c>
      <c r="B48" s="43" t="s">
        <v>273</v>
      </c>
      <c r="C48" s="93">
        <v>11433</v>
      </c>
    </row>
    <row r="49" spans="1:3" ht="15.75" customHeight="1">
      <c r="A49" s="92">
        <v>45</v>
      </c>
      <c r="B49" s="43" t="s">
        <v>274</v>
      </c>
      <c r="C49" s="93">
        <v>11376.35</v>
      </c>
    </row>
    <row r="50" spans="1:3" ht="15.75" customHeight="1">
      <c r="A50" s="92">
        <v>46</v>
      </c>
      <c r="B50" s="43" t="s">
        <v>275</v>
      </c>
      <c r="C50" s="93">
        <v>11368.8</v>
      </c>
    </row>
    <row r="51" spans="1:3" ht="15.75" customHeight="1">
      <c r="A51" s="92">
        <v>47</v>
      </c>
      <c r="B51" s="43" t="s">
        <v>53</v>
      </c>
      <c r="C51" s="93">
        <v>11280</v>
      </c>
    </row>
    <row r="52" spans="1:3" ht="15.75" customHeight="1">
      <c r="A52" s="92">
        <v>48</v>
      </c>
      <c r="B52" s="43" t="s">
        <v>276</v>
      </c>
      <c r="C52" s="93">
        <v>11265.1</v>
      </c>
    </row>
    <row r="53" spans="1:3" ht="15.75" customHeight="1">
      <c r="A53" s="92">
        <v>49</v>
      </c>
      <c r="B53" s="43" t="s">
        <v>277</v>
      </c>
      <c r="C53" s="93">
        <v>11172</v>
      </c>
    </row>
    <row r="54" spans="1:3" ht="15.75" customHeight="1">
      <c r="A54" s="92">
        <v>50</v>
      </c>
      <c r="B54" s="43" t="s">
        <v>278</v>
      </c>
      <c r="C54" s="93">
        <v>11138.67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1"/>
  <sheetViews>
    <sheetView view="pageBreakPreview" zoomScale="89" zoomScaleSheetLayoutView="89" zoomScalePageLayoutView="0" workbookViewId="0" topLeftCell="A1">
      <selection activeCell="E68" sqref="E68"/>
    </sheetView>
  </sheetViews>
  <sheetFormatPr defaultColWidth="8.8515625" defaultRowHeight="15"/>
  <cols>
    <col min="1" max="1" width="76.7109375" style="17" customWidth="1"/>
    <col min="2" max="2" width="27.28125" style="96" customWidth="1"/>
    <col min="3" max="16384" width="8.8515625" style="16" customWidth="1"/>
  </cols>
  <sheetData>
    <row r="1" spans="1:2" ht="54" customHeight="1">
      <c r="A1" s="158" t="s">
        <v>279</v>
      </c>
      <c r="B1" s="158"/>
    </row>
    <row r="2" spans="1:2" ht="59.25" customHeight="1">
      <c r="A2" s="94" t="s">
        <v>40</v>
      </c>
      <c r="B2" s="95" t="s">
        <v>44</v>
      </c>
    </row>
    <row r="3" spans="1:2" ht="40.5" customHeight="1">
      <c r="A3" s="35" t="s">
        <v>49</v>
      </c>
      <c r="B3" s="44">
        <v>7317.96</v>
      </c>
    </row>
    <row r="4" spans="1:2" ht="15.75" customHeight="1">
      <c r="A4" s="36" t="s">
        <v>236</v>
      </c>
      <c r="B4" s="37">
        <v>35333.33</v>
      </c>
    </row>
    <row r="5" spans="1:4" ht="15.75" customHeight="1">
      <c r="A5" s="36" t="s">
        <v>237</v>
      </c>
      <c r="B5" s="37">
        <v>30800</v>
      </c>
      <c r="D5" s="20"/>
    </row>
    <row r="6" spans="1:2" ht="15.75" customHeight="1">
      <c r="A6" s="36" t="s">
        <v>96</v>
      </c>
      <c r="B6" s="37">
        <v>23440</v>
      </c>
    </row>
    <row r="7" spans="1:2" ht="15.75" customHeight="1">
      <c r="A7" s="36" t="s">
        <v>97</v>
      </c>
      <c r="B7" s="37">
        <v>21250</v>
      </c>
    </row>
    <row r="8" spans="1:2" ht="15.75" customHeight="1">
      <c r="A8" s="36" t="s">
        <v>87</v>
      </c>
      <c r="B8" s="37">
        <v>15000</v>
      </c>
    </row>
    <row r="9" spans="1:2" ht="15.75" customHeight="1">
      <c r="A9" s="36" t="s">
        <v>244</v>
      </c>
      <c r="B9" s="37">
        <v>15000</v>
      </c>
    </row>
    <row r="10" spans="1:2" ht="15.75" customHeight="1">
      <c r="A10" s="36" t="s">
        <v>255</v>
      </c>
      <c r="B10" s="37">
        <v>12900</v>
      </c>
    </row>
    <row r="11" spans="1:2" ht="15.75" customHeight="1">
      <c r="A11" s="36" t="s">
        <v>266</v>
      </c>
      <c r="B11" s="37">
        <v>12000</v>
      </c>
    </row>
    <row r="12" spans="1:2" ht="15.75" customHeight="1">
      <c r="A12" s="36" t="s">
        <v>271</v>
      </c>
      <c r="B12" s="37">
        <v>11787.25</v>
      </c>
    </row>
    <row r="13" spans="1:2" ht="15.75" customHeight="1">
      <c r="A13" s="36" t="s">
        <v>273</v>
      </c>
      <c r="B13" s="37">
        <v>11433</v>
      </c>
    </row>
    <row r="14" spans="1:2" ht="18.75">
      <c r="A14" s="38" t="s">
        <v>2</v>
      </c>
      <c r="B14" s="39">
        <v>5306.47</v>
      </c>
    </row>
    <row r="15" spans="1:2" ht="15.75" customHeight="1">
      <c r="A15" s="36" t="s">
        <v>245</v>
      </c>
      <c r="B15" s="37">
        <v>15000</v>
      </c>
    </row>
    <row r="16" spans="1:2" ht="15.75" customHeight="1">
      <c r="A16" s="36" t="s">
        <v>254</v>
      </c>
      <c r="B16" s="37">
        <v>13000</v>
      </c>
    </row>
    <row r="17" spans="1:2" ht="15.75" customHeight="1">
      <c r="A17" s="36" t="s">
        <v>260</v>
      </c>
      <c r="B17" s="37">
        <v>12450</v>
      </c>
    </row>
    <row r="18" spans="1:2" ht="15.75" customHeight="1">
      <c r="A18" s="36" t="s">
        <v>267</v>
      </c>
      <c r="B18" s="37">
        <v>12000</v>
      </c>
    </row>
    <row r="19" spans="1:2" ht="15.75" customHeight="1">
      <c r="A19" s="36" t="s">
        <v>280</v>
      </c>
      <c r="B19" s="37">
        <v>10985</v>
      </c>
    </row>
    <row r="20" spans="1:2" ht="15.75" customHeight="1">
      <c r="A20" s="36" t="s">
        <v>281</v>
      </c>
      <c r="B20" s="37">
        <v>10166.67</v>
      </c>
    </row>
    <row r="21" spans="1:2" ht="15.75" customHeight="1">
      <c r="A21" s="36" t="s">
        <v>282</v>
      </c>
      <c r="B21" s="37">
        <v>10000</v>
      </c>
    </row>
    <row r="22" spans="1:2" ht="15.75" customHeight="1">
      <c r="A22" s="36" t="s">
        <v>283</v>
      </c>
      <c r="B22" s="37">
        <v>10000</v>
      </c>
    </row>
    <row r="23" spans="1:2" ht="15.75" customHeight="1">
      <c r="A23" s="36" t="s">
        <v>88</v>
      </c>
      <c r="B23" s="37">
        <v>9750</v>
      </c>
    </row>
    <row r="24" spans="1:2" ht="15.75" customHeight="1">
      <c r="A24" s="36" t="s">
        <v>284</v>
      </c>
      <c r="B24" s="37">
        <v>9721.25</v>
      </c>
    </row>
    <row r="25" spans="1:2" ht="18.75">
      <c r="A25" s="38" t="s">
        <v>1</v>
      </c>
      <c r="B25" s="39">
        <v>5099.96</v>
      </c>
    </row>
    <row r="26" spans="1:2" ht="15.75" customHeight="1">
      <c r="A26" s="40" t="s">
        <v>235</v>
      </c>
      <c r="B26" s="37">
        <v>37230</v>
      </c>
    </row>
    <row r="27" spans="1:2" ht="15.75" customHeight="1">
      <c r="A27" s="40" t="s">
        <v>238</v>
      </c>
      <c r="B27" s="37">
        <v>22728</v>
      </c>
    </row>
    <row r="28" spans="1:2" ht="15.75" customHeight="1">
      <c r="A28" s="40" t="s">
        <v>240</v>
      </c>
      <c r="B28" s="37">
        <v>17000</v>
      </c>
    </row>
    <row r="29" spans="1:2" ht="15.75" customHeight="1">
      <c r="A29" s="40" t="s">
        <v>243</v>
      </c>
      <c r="B29" s="37">
        <v>15041</v>
      </c>
    </row>
    <row r="30" spans="1:2" ht="15.75" customHeight="1">
      <c r="A30" s="40" t="s">
        <v>251</v>
      </c>
      <c r="B30" s="37">
        <v>13650</v>
      </c>
    </row>
    <row r="31" spans="1:2" ht="15.75" customHeight="1">
      <c r="A31" s="40" t="s">
        <v>53</v>
      </c>
      <c r="B31" s="37">
        <v>11280</v>
      </c>
    </row>
    <row r="32" spans="1:2" ht="15.75" customHeight="1">
      <c r="A32" s="40" t="s">
        <v>285</v>
      </c>
      <c r="B32" s="37">
        <v>10249.33</v>
      </c>
    </row>
    <row r="33" spans="1:2" ht="15.75" customHeight="1">
      <c r="A33" s="40" t="s">
        <v>286</v>
      </c>
      <c r="B33" s="37">
        <v>10000</v>
      </c>
    </row>
    <row r="34" spans="1:2" ht="15.75" customHeight="1">
      <c r="A34" s="40" t="s">
        <v>287</v>
      </c>
      <c r="B34" s="37">
        <v>9800</v>
      </c>
    </row>
    <row r="35" spans="1:2" ht="20.25" customHeight="1">
      <c r="A35" s="40" t="s">
        <v>288</v>
      </c>
      <c r="B35" s="37">
        <v>9090</v>
      </c>
    </row>
    <row r="36" spans="1:2" ht="18.75">
      <c r="A36" s="38" t="s">
        <v>0</v>
      </c>
      <c r="B36" s="39">
        <v>4641.11</v>
      </c>
    </row>
    <row r="37" spans="1:2" ht="15.75" customHeight="1">
      <c r="A37" s="40" t="s">
        <v>54</v>
      </c>
      <c r="B37" s="37">
        <v>9500</v>
      </c>
    </row>
    <row r="38" spans="1:2" ht="15.75" customHeight="1">
      <c r="A38" s="40" t="s">
        <v>289</v>
      </c>
      <c r="B38" s="37">
        <v>8353</v>
      </c>
    </row>
    <row r="39" spans="1:2" ht="15.75" customHeight="1">
      <c r="A39" s="40" t="s">
        <v>290</v>
      </c>
      <c r="B39" s="37">
        <v>7200</v>
      </c>
    </row>
    <row r="40" spans="1:2" ht="15.75" customHeight="1">
      <c r="A40" s="40" t="s">
        <v>291</v>
      </c>
      <c r="B40" s="37">
        <v>6100</v>
      </c>
    </row>
    <row r="41" spans="1:2" ht="15.75" customHeight="1">
      <c r="A41" s="40" t="s">
        <v>292</v>
      </c>
      <c r="B41" s="37">
        <v>6000</v>
      </c>
    </row>
    <row r="42" spans="1:2" ht="15.75" customHeight="1">
      <c r="A42" s="40" t="s">
        <v>293</v>
      </c>
      <c r="B42" s="37">
        <v>5756</v>
      </c>
    </row>
    <row r="43" spans="1:2" ht="15.75" customHeight="1">
      <c r="A43" s="40" t="s">
        <v>294</v>
      </c>
      <c r="B43" s="37">
        <v>5500</v>
      </c>
    </row>
    <row r="44" spans="1:2" ht="15.75" customHeight="1">
      <c r="A44" s="40" t="s">
        <v>295</v>
      </c>
      <c r="B44" s="37">
        <v>5500</v>
      </c>
    </row>
    <row r="45" spans="1:2" ht="15.75" customHeight="1">
      <c r="A45" s="40" t="s">
        <v>296</v>
      </c>
      <c r="B45" s="37">
        <v>5295</v>
      </c>
    </row>
    <row r="46" spans="1:2" ht="15.75" customHeight="1">
      <c r="A46" s="40" t="s">
        <v>90</v>
      </c>
      <c r="B46" s="37">
        <v>5116</v>
      </c>
    </row>
    <row r="47" spans="1:2" ht="18.75">
      <c r="A47" s="38" t="s">
        <v>4</v>
      </c>
      <c r="B47" s="39">
        <v>4703.53</v>
      </c>
    </row>
    <row r="48" spans="1:2" ht="15.75" customHeight="1">
      <c r="A48" s="40" t="s">
        <v>297</v>
      </c>
      <c r="B48" s="37">
        <v>8376.71</v>
      </c>
    </row>
    <row r="49" spans="1:2" ht="15.75" customHeight="1">
      <c r="A49" s="40" t="s">
        <v>55</v>
      </c>
      <c r="B49" s="37">
        <v>8280</v>
      </c>
    </row>
    <row r="50" spans="1:2" ht="15.75" customHeight="1">
      <c r="A50" s="40" t="s">
        <v>56</v>
      </c>
      <c r="B50" s="37">
        <v>7140.62</v>
      </c>
    </row>
    <row r="51" spans="1:2" ht="15.75" customHeight="1">
      <c r="A51" s="40" t="s">
        <v>298</v>
      </c>
      <c r="B51" s="37">
        <v>7134.6</v>
      </c>
    </row>
    <row r="52" spans="1:2" ht="15.75" customHeight="1">
      <c r="A52" s="40" t="s">
        <v>57</v>
      </c>
      <c r="B52" s="37">
        <v>7000</v>
      </c>
    </row>
    <row r="53" spans="1:2" ht="15.75" customHeight="1">
      <c r="A53" s="40" t="s">
        <v>299</v>
      </c>
      <c r="B53" s="37">
        <v>7000</v>
      </c>
    </row>
    <row r="54" spans="1:2" ht="15.75" customHeight="1">
      <c r="A54" s="40" t="s">
        <v>98</v>
      </c>
      <c r="B54" s="37">
        <v>7000</v>
      </c>
    </row>
    <row r="55" spans="1:2" ht="15.75" customHeight="1">
      <c r="A55" s="40" t="s">
        <v>300</v>
      </c>
      <c r="B55" s="37">
        <v>6874.6</v>
      </c>
    </row>
    <row r="56" spans="1:2" ht="15.75" customHeight="1">
      <c r="A56" s="40" t="s">
        <v>301</v>
      </c>
      <c r="B56" s="37">
        <v>6782.54</v>
      </c>
    </row>
    <row r="57" spans="1:2" ht="15.75" customHeight="1">
      <c r="A57" s="40" t="s">
        <v>302</v>
      </c>
      <c r="B57" s="37">
        <v>5610</v>
      </c>
    </row>
    <row r="58" spans="1:2" ht="37.5">
      <c r="A58" s="38" t="s">
        <v>28</v>
      </c>
      <c r="B58" s="41">
        <v>4695.55</v>
      </c>
    </row>
    <row r="59" spans="1:2" ht="15.75" customHeight="1">
      <c r="A59" s="40" t="s">
        <v>303</v>
      </c>
      <c r="B59" s="42">
        <v>10400</v>
      </c>
    </row>
    <row r="60" spans="1:2" ht="15.75" customHeight="1">
      <c r="A60" s="40" t="s">
        <v>304</v>
      </c>
      <c r="B60" s="42">
        <v>5845</v>
      </c>
    </row>
    <row r="61" spans="1:2" ht="15.75" customHeight="1">
      <c r="A61" s="40" t="s">
        <v>305</v>
      </c>
      <c r="B61" s="42">
        <v>5630</v>
      </c>
    </row>
    <row r="62" spans="1:2" ht="15.75" customHeight="1">
      <c r="A62" s="40" t="s">
        <v>306</v>
      </c>
      <c r="B62" s="42">
        <v>5586.5</v>
      </c>
    </row>
    <row r="63" spans="1:2" ht="15.75" customHeight="1">
      <c r="A63" s="40" t="s">
        <v>58</v>
      </c>
      <c r="B63" s="42">
        <v>5475</v>
      </c>
    </row>
    <row r="64" spans="1:2" ht="15.75" customHeight="1">
      <c r="A64" s="40" t="s">
        <v>307</v>
      </c>
      <c r="B64" s="42">
        <v>5206.38</v>
      </c>
    </row>
    <row r="65" spans="1:2" ht="15.75" customHeight="1">
      <c r="A65" s="40" t="s">
        <v>308</v>
      </c>
      <c r="B65" s="42">
        <v>5000</v>
      </c>
    </row>
    <row r="66" spans="1:2" ht="15.75" customHeight="1">
      <c r="A66" s="40" t="s">
        <v>309</v>
      </c>
      <c r="B66" s="42">
        <v>4500</v>
      </c>
    </row>
    <row r="67" spans="1:2" ht="15.75" customHeight="1">
      <c r="A67" s="40" t="s">
        <v>99</v>
      </c>
      <c r="B67" s="42">
        <v>4301.35</v>
      </c>
    </row>
    <row r="68" spans="1:2" ht="15.75" customHeight="1">
      <c r="A68" s="40" t="s">
        <v>310</v>
      </c>
      <c r="B68" s="42">
        <v>4200</v>
      </c>
    </row>
    <row r="69" spans="1:2" ht="23.25" customHeight="1">
      <c r="A69" s="38" t="s">
        <v>5</v>
      </c>
      <c r="B69" s="41">
        <v>6906</v>
      </c>
    </row>
    <row r="70" spans="1:2" ht="15.75" customHeight="1">
      <c r="A70" s="40" t="s">
        <v>253</v>
      </c>
      <c r="B70" s="42">
        <v>13313.33</v>
      </c>
    </row>
    <row r="71" spans="1:2" ht="15.75" customHeight="1">
      <c r="A71" s="40" t="s">
        <v>258</v>
      </c>
      <c r="B71" s="42">
        <v>12500</v>
      </c>
    </row>
    <row r="72" spans="1:2" ht="15.75" customHeight="1">
      <c r="A72" s="40" t="s">
        <v>263</v>
      </c>
      <c r="B72" s="42">
        <v>12245.6</v>
      </c>
    </row>
    <row r="73" spans="1:2" ht="15.75" customHeight="1">
      <c r="A73" s="40" t="s">
        <v>264</v>
      </c>
      <c r="B73" s="42">
        <v>12200</v>
      </c>
    </row>
    <row r="74" spans="1:2" ht="15.75" customHeight="1">
      <c r="A74" s="40" t="s">
        <v>268</v>
      </c>
      <c r="B74" s="42">
        <v>12000</v>
      </c>
    </row>
    <row r="75" spans="1:2" ht="15.75" customHeight="1">
      <c r="A75" s="40" t="s">
        <v>52</v>
      </c>
      <c r="B75" s="42">
        <v>11652.73</v>
      </c>
    </row>
    <row r="76" spans="1:2" ht="15.75" customHeight="1">
      <c r="A76" s="40" t="s">
        <v>274</v>
      </c>
      <c r="B76" s="42">
        <v>11376.35</v>
      </c>
    </row>
    <row r="77" spans="1:2" ht="15.75" customHeight="1">
      <c r="A77" s="40" t="s">
        <v>275</v>
      </c>
      <c r="B77" s="42">
        <v>11368.8</v>
      </c>
    </row>
    <row r="78" spans="1:2" ht="15.75" customHeight="1">
      <c r="A78" s="40" t="s">
        <v>277</v>
      </c>
      <c r="B78" s="42">
        <v>11172</v>
      </c>
    </row>
    <row r="79" spans="1:2" ht="15.75" customHeight="1">
      <c r="A79" s="40" t="s">
        <v>311</v>
      </c>
      <c r="B79" s="42">
        <v>10381</v>
      </c>
    </row>
    <row r="80" spans="1:2" ht="56.25">
      <c r="A80" s="38" t="s">
        <v>6</v>
      </c>
      <c r="B80" s="41">
        <v>6961.33</v>
      </c>
    </row>
    <row r="81" spans="1:2" ht="15.75" customHeight="1">
      <c r="A81" s="40" t="s">
        <v>239</v>
      </c>
      <c r="B81" s="42">
        <v>19203</v>
      </c>
    </row>
    <row r="82" spans="1:2" ht="15.75" customHeight="1">
      <c r="A82" s="40" t="s">
        <v>241</v>
      </c>
      <c r="B82" s="42">
        <v>16236</v>
      </c>
    </row>
    <row r="83" spans="1:2" ht="15.75" customHeight="1">
      <c r="A83" s="40" t="s">
        <v>242</v>
      </c>
      <c r="B83" s="42">
        <v>16236</v>
      </c>
    </row>
    <row r="84" spans="1:2" ht="15.75" customHeight="1">
      <c r="A84" s="40" t="s">
        <v>246</v>
      </c>
      <c r="B84" s="42">
        <v>14786</v>
      </c>
    </row>
    <row r="85" spans="1:2" ht="15.75" customHeight="1">
      <c r="A85" s="40" t="s">
        <v>247</v>
      </c>
      <c r="B85" s="42">
        <v>13990</v>
      </c>
    </row>
    <row r="86" spans="1:2" ht="15.75" customHeight="1">
      <c r="A86" s="40" t="s">
        <v>248</v>
      </c>
      <c r="B86" s="42">
        <v>13919</v>
      </c>
    </row>
    <row r="87" spans="1:2" ht="15.75" customHeight="1">
      <c r="A87" s="40" t="s">
        <v>249</v>
      </c>
      <c r="B87" s="42">
        <v>13904</v>
      </c>
    </row>
    <row r="88" spans="1:2" ht="15.75" customHeight="1">
      <c r="A88" s="40" t="s">
        <v>250</v>
      </c>
      <c r="B88" s="42">
        <v>13655</v>
      </c>
    </row>
    <row r="89" spans="1:2" ht="15.75" customHeight="1">
      <c r="A89" s="40" t="s">
        <v>252</v>
      </c>
      <c r="B89" s="42">
        <v>13500</v>
      </c>
    </row>
    <row r="90" spans="1:2" ht="15.75" customHeight="1">
      <c r="A90" s="40" t="s">
        <v>256</v>
      </c>
      <c r="B90" s="42">
        <v>12875</v>
      </c>
    </row>
    <row r="91" spans="1:2" ht="18.75">
      <c r="A91" s="38" t="s">
        <v>3</v>
      </c>
      <c r="B91" s="39">
        <v>4584.55</v>
      </c>
    </row>
    <row r="92" spans="1:2" ht="15.75" customHeight="1">
      <c r="A92" s="43" t="s">
        <v>312</v>
      </c>
      <c r="B92" s="42">
        <v>10613.25</v>
      </c>
    </row>
    <row r="93" spans="1:2" ht="15.75" customHeight="1">
      <c r="A93" s="43" t="s">
        <v>313</v>
      </c>
      <c r="B93" s="42">
        <v>10290</v>
      </c>
    </row>
    <row r="94" spans="1:2" ht="15.75" customHeight="1">
      <c r="A94" s="43" t="s">
        <v>314</v>
      </c>
      <c r="B94" s="42">
        <v>9137</v>
      </c>
    </row>
    <row r="95" spans="1:2" ht="15.75" customHeight="1">
      <c r="A95" s="43" t="s">
        <v>315</v>
      </c>
      <c r="B95" s="42">
        <v>8250</v>
      </c>
    </row>
    <row r="96" spans="1:2" ht="15.75" customHeight="1">
      <c r="A96" s="43" t="s">
        <v>316</v>
      </c>
      <c r="B96" s="42">
        <v>8093.33</v>
      </c>
    </row>
    <row r="97" spans="1:2" ht="15.75" customHeight="1">
      <c r="A97" s="43" t="s">
        <v>317</v>
      </c>
      <c r="B97" s="42">
        <v>5344</v>
      </c>
    </row>
    <row r="98" spans="1:2" ht="15.75" customHeight="1">
      <c r="A98" s="43" t="s">
        <v>318</v>
      </c>
      <c r="B98" s="42">
        <v>5200</v>
      </c>
    </row>
    <row r="99" spans="1:2" ht="15.75" customHeight="1">
      <c r="A99" s="43" t="s">
        <v>319</v>
      </c>
      <c r="B99" s="42">
        <v>5151.32</v>
      </c>
    </row>
    <row r="100" spans="1:2" ht="15.75" customHeight="1">
      <c r="A100" s="43" t="s">
        <v>320</v>
      </c>
      <c r="B100" s="42">
        <v>5000</v>
      </c>
    </row>
    <row r="101" spans="1:2" ht="15.75" customHeight="1">
      <c r="A101" s="43" t="s">
        <v>321</v>
      </c>
      <c r="B101" s="42">
        <v>5000</v>
      </c>
    </row>
  </sheetData>
  <sheetProtection/>
  <mergeCells count="1">
    <mergeCell ref="A1:B1"/>
  </mergeCells>
  <printOptions horizontalCentered="1"/>
  <pageMargins left="0.3937007874015748" right="0.3937007874015748" top="0.15748031496062992" bottom="0.15748031496062992" header="0" footer="0"/>
  <pageSetup horizontalDpi="600" verticalDpi="600" orientation="portrait" paperSize="9" scale="89" r:id="rId1"/>
  <rowBreaks count="1" manualBreakCount="1">
    <brk id="46" max="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90" zoomScaleNormal="75" zoomScaleSheetLayoutView="90" zoomScalePageLayoutView="0" workbookViewId="0" topLeftCell="A1">
      <selection activeCell="E4" sqref="E4:G4"/>
    </sheetView>
  </sheetViews>
  <sheetFormatPr defaultColWidth="9.140625" defaultRowHeight="15"/>
  <cols>
    <col min="1" max="1" width="40.140625" style="4" customWidth="1"/>
    <col min="2" max="2" width="11.28125" style="4" customWidth="1"/>
    <col min="3" max="3" width="10.8515625" style="4" customWidth="1"/>
    <col min="4" max="4" width="13.00390625" style="58" customWidth="1"/>
    <col min="5" max="5" width="9.8515625" style="4" customWidth="1"/>
    <col min="6" max="6" width="9.57421875" style="4" customWidth="1"/>
    <col min="7" max="7" width="12.421875" style="4" customWidth="1"/>
    <col min="8" max="8" width="8.8515625" style="4" customWidth="1"/>
    <col min="9" max="9" width="9.28125" style="4" bestFit="1" customWidth="1"/>
    <col min="10" max="16384" width="9.140625" style="4" customWidth="1"/>
  </cols>
  <sheetData>
    <row r="1" spans="1:7" s="1" customFormat="1" ht="22.5" customHeight="1">
      <c r="A1" s="173" t="s">
        <v>51</v>
      </c>
      <c r="B1" s="173"/>
      <c r="C1" s="173"/>
      <c r="D1" s="173"/>
      <c r="E1" s="173"/>
      <c r="F1" s="173"/>
      <c r="G1" s="173"/>
    </row>
    <row r="2" spans="1:7" s="1" customFormat="1" ht="19.5" customHeight="1">
      <c r="A2" s="174" t="s">
        <v>35</v>
      </c>
      <c r="B2" s="174"/>
      <c r="C2" s="174"/>
      <c r="D2" s="174"/>
      <c r="E2" s="174"/>
      <c r="F2" s="174"/>
      <c r="G2" s="174"/>
    </row>
    <row r="3" spans="1:6" s="12" customFormat="1" ht="13.5" customHeight="1">
      <c r="A3" s="45"/>
      <c r="B3" s="45"/>
      <c r="C3" s="45"/>
      <c r="D3" s="45"/>
      <c r="E3" s="45"/>
      <c r="F3" s="45"/>
    </row>
    <row r="4" spans="1:7" s="12" customFormat="1" ht="39.75" customHeight="1">
      <c r="A4" s="156"/>
      <c r="B4" s="175" t="s">
        <v>103</v>
      </c>
      <c r="C4" s="175"/>
      <c r="D4" s="175"/>
      <c r="E4" s="176" t="s">
        <v>325</v>
      </c>
      <c r="F4" s="177"/>
      <c r="G4" s="178"/>
    </row>
    <row r="5" spans="1:7" s="12" customFormat="1" ht="48.75" customHeight="1">
      <c r="A5" s="156"/>
      <c r="B5" s="46" t="s">
        <v>48</v>
      </c>
      <c r="C5" s="46" t="s">
        <v>102</v>
      </c>
      <c r="D5" s="47" t="s">
        <v>29</v>
      </c>
      <c r="E5" s="48" t="s">
        <v>48</v>
      </c>
      <c r="F5" s="48" t="s">
        <v>102</v>
      </c>
      <c r="G5" s="49" t="s">
        <v>29</v>
      </c>
    </row>
    <row r="6" spans="1:7" s="2" customFormat="1" ht="24.75" customHeight="1">
      <c r="A6" s="66" t="s">
        <v>30</v>
      </c>
      <c r="B6" s="97">
        <v>32867</v>
      </c>
      <c r="C6" s="97">
        <v>30831</v>
      </c>
      <c r="D6" s="98">
        <f>ROUND(C6/B6*100,1)</f>
        <v>93.8</v>
      </c>
      <c r="E6" s="97">
        <v>28193</v>
      </c>
      <c r="F6" s="97">
        <v>26391</v>
      </c>
      <c r="G6" s="99">
        <f>ROUND(F6/E6*100,1)</f>
        <v>93.6</v>
      </c>
    </row>
    <row r="7" spans="1:8" s="3" customFormat="1" ht="24.75" customHeight="1">
      <c r="A7" s="50" t="s">
        <v>36</v>
      </c>
      <c r="B7" s="100">
        <f>SUM(B9:B27)</f>
        <v>28572</v>
      </c>
      <c r="C7" s="100">
        <f>SUM(C9:C27)</f>
        <v>26799</v>
      </c>
      <c r="D7" s="101">
        <f>ROUND(C7/B7*100,1)</f>
        <v>93.8</v>
      </c>
      <c r="E7" s="100">
        <f>SUM(E9:E27)</f>
        <v>25103</v>
      </c>
      <c r="F7" s="100">
        <f>SUM(F9:F27)</f>
        <v>23372</v>
      </c>
      <c r="G7" s="102">
        <f>ROUND(F7/E7*100,1)</f>
        <v>93.1</v>
      </c>
      <c r="H7" s="18"/>
    </row>
    <row r="8" spans="1:8" s="3" customFormat="1" ht="31.5" customHeight="1">
      <c r="A8" s="103" t="s">
        <v>8</v>
      </c>
      <c r="B8" s="100"/>
      <c r="C8" s="100"/>
      <c r="D8" s="101"/>
      <c r="E8" s="100"/>
      <c r="F8" s="100"/>
      <c r="G8" s="102"/>
      <c r="H8" s="18"/>
    </row>
    <row r="9" spans="1:8" ht="36.75" customHeight="1">
      <c r="A9" s="53" t="s">
        <v>9</v>
      </c>
      <c r="B9" s="149">
        <v>6492</v>
      </c>
      <c r="C9" s="149">
        <v>6189</v>
      </c>
      <c r="D9" s="149">
        <f aca="true" t="shared" si="0" ref="D9:D27">ROUND(C9/B9*100,1)</f>
        <v>95.3</v>
      </c>
      <c r="E9" s="149">
        <v>6132</v>
      </c>
      <c r="F9" s="149">
        <v>5869</v>
      </c>
      <c r="G9" s="149">
        <f>ROUND(F9/E9*100,1)</f>
        <v>95.7</v>
      </c>
      <c r="H9" s="18"/>
    </row>
    <row r="10" spans="1:8" ht="35.25" customHeight="1">
      <c r="A10" s="53" t="s">
        <v>10</v>
      </c>
      <c r="B10" s="149">
        <v>915</v>
      </c>
      <c r="C10" s="149">
        <v>866</v>
      </c>
      <c r="D10" s="149">
        <f t="shared" si="0"/>
        <v>94.6</v>
      </c>
      <c r="E10" s="149">
        <v>752</v>
      </c>
      <c r="F10" s="149">
        <v>704</v>
      </c>
      <c r="G10" s="149">
        <f aca="true" t="shared" si="1" ref="G10:G27">ROUND(F10/E10*100,1)</f>
        <v>93.6</v>
      </c>
      <c r="H10" s="18"/>
    </row>
    <row r="11" spans="1:8" s="7" customFormat="1" ht="23.25" customHeight="1">
      <c r="A11" s="53" t="s">
        <v>11</v>
      </c>
      <c r="B11" s="149">
        <v>4109</v>
      </c>
      <c r="C11" s="149">
        <v>3570</v>
      </c>
      <c r="D11" s="149">
        <f t="shared" si="0"/>
        <v>86.9</v>
      </c>
      <c r="E11" s="149">
        <v>3506</v>
      </c>
      <c r="F11" s="149">
        <v>3028</v>
      </c>
      <c r="G11" s="149">
        <f t="shared" si="1"/>
        <v>86.4</v>
      </c>
      <c r="H11" s="18"/>
    </row>
    <row r="12" spans="1:8" ht="39.75" customHeight="1">
      <c r="A12" s="53" t="s">
        <v>50</v>
      </c>
      <c r="B12" s="149">
        <v>713</v>
      </c>
      <c r="C12" s="149">
        <v>690</v>
      </c>
      <c r="D12" s="149">
        <f t="shared" si="0"/>
        <v>96.8</v>
      </c>
      <c r="E12" s="149">
        <v>620</v>
      </c>
      <c r="F12" s="149">
        <v>580</v>
      </c>
      <c r="G12" s="149">
        <f t="shared" si="1"/>
        <v>93.5</v>
      </c>
      <c r="H12" s="18"/>
    </row>
    <row r="13" spans="1:8" ht="35.25" customHeight="1">
      <c r="A13" s="53" t="s">
        <v>13</v>
      </c>
      <c r="B13" s="149">
        <v>378</v>
      </c>
      <c r="C13" s="149">
        <v>413</v>
      </c>
      <c r="D13" s="149">
        <f t="shared" si="0"/>
        <v>109.3</v>
      </c>
      <c r="E13" s="149">
        <v>334</v>
      </c>
      <c r="F13" s="149">
        <v>355</v>
      </c>
      <c r="G13" s="149">
        <f t="shared" si="1"/>
        <v>106.3</v>
      </c>
      <c r="H13" s="18"/>
    </row>
    <row r="14" spans="1:8" ht="23.25" customHeight="1">
      <c r="A14" s="53" t="s">
        <v>14</v>
      </c>
      <c r="B14" s="149">
        <v>640</v>
      </c>
      <c r="C14" s="149">
        <v>677</v>
      </c>
      <c r="D14" s="149">
        <f t="shared" si="0"/>
        <v>105.8</v>
      </c>
      <c r="E14" s="149">
        <v>518</v>
      </c>
      <c r="F14" s="149">
        <v>573</v>
      </c>
      <c r="G14" s="149">
        <f t="shared" si="1"/>
        <v>110.6</v>
      </c>
      <c r="H14" s="18"/>
    </row>
    <row r="15" spans="1:8" ht="37.5" customHeight="1">
      <c r="A15" s="53" t="s">
        <v>15</v>
      </c>
      <c r="B15" s="149">
        <v>4974</v>
      </c>
      <c r="C15" s="149">
        <v>4298</v>
      </c>
      <c r="D15" s="149">
        <f t="shared" si="0"/>
        <v>86.4</v>
      </c>
      <c r="E15" s="149">
        <v>4258</v>
      </c>
      <c r="F15" s="149">
        <v>3607</v>
      </c>
      <c r="G15" s="149">
        <f t="shared" si="1"/>
        <v>84.7</v>
      </c>
      <c r="H15" s="18"/>
    </row>
    <row r="16" spans="1:8" ht="36" customHeight="1">
      <c r="A16" s="53" t="s">
        <v>16</v>
      </c>
      <c r="B16" s="149">
        <v>1380</v>
      </c>
      <c r="C16" s="149">
        <v>1434</v>
      </c>
      <c r="D16" s="149">
        <f t="shared" si="0"/>
        <v>103.9</v>
      </c>
      <c r="E16" s="149">
        <v>1207</v>
      </c>
      <c r="F16" s="149">
        <v>1245</v>
      </c>
      <c r="G16" s="149">
        <f t="shared" si="1"/>
        <v>103.1</v>
      </c>
      <c r="H16" s="18"/>
    </row>
    <row r="17" spans="1:8" ht="34.5" customHeight="1">
      <c r="A17" s="53" t="s">
        <v>17</v>
      </c>
      <c r="B17" s="149">
        <v>475</v>
      </c>
      <c r="C17" s="149">
        <v>507</v>
      </c>
      <c r="D17" s="149">
        <f t="shared" si="0"/>
        <v>106.7</v>
      </c>
      <c r="E17" s="149">
        <v>411</v>
      </c>
      <c r="F17" s="149">
        <v>440</v>
      </c>
      <c r="G17" s="149">
        <f t="shared" si="1"/>
        <v>107.1</v>
      </c>
      <c r="H17" s="18"/>
    </row>
    <row r="18" spans="1:8" ht="27" customHeight="1">
      <c r="A18" s="53" t="s">
        <v>18</v>
      </c>
      <c r="B18" s="149">
        <v>423</v>
      </c>
      <c r="C18" s="149">
        <v>408</v>
      </c>
      <c r="D18" s="149">
        <f t="shared" si="0"/>
        <v>96.5</v>
      </c>
      <c r="E18" s="149">
        <v>372</v>
      </c>
      <c r="F18" s="149">
        <v>352</v>
      </c>
      <c r="G18" s="149">
        <f t="shared" si="1"/>
        <v>94.6</v>
      </c>
      <c r="H18" s="18"/>
    </row>
    <row r="19" spans="1:8" ht="27" customHeight="1">
      <c r="A19" s="53" t="s">
        <v>19</v>
      </c>
      <c r="B19" s="149">
        <v>1105</v>
      </c>
      <c r="C19" s="149">
        <v>877</v>
      </c>
      <c r="D19" s="149">
        <f t="shared" si="0"/>
        <v>79.4</v>
      </c>
      <c r="E19" s="149">
        <v>964</v>
      </c>
      <c r="F19" s="149">
        <v>759</v>
      </c>
      <c r="G19" s="149">
        <f t="shared" si="1"/>
        <v>78.7</v>
      </c>
      <c r="H19" s="18"/>
    </row>
    <row r="20" spans="1:8" ht="28.5" customHeight="1">
      <c r="A20" s="53" t="s">
        <v>20</v>
      </c>
      <c r="B20" s="149">
        <v>246</v>
      </c>
      <c r="C20" s="149">
        <v>213</v>
      </c>
      <c r="D20" s="149">
        <f t="shared" si="0"/>
        <v>86.6</v>
      </c>
      <c r="E20" s="149">
        <v>213</v>
      </c>
      <c r="F20" s="149">
        <v>182</v>
      </c>
      <c r="G20" s="149">
        <f t="shared" si="1"/>
        <v>85.4</v>
      </c>
      <c r="H20" s="18"/>
    </row>
    <row r="21" spans="1:8" ht="39" customHeight="1">
      <c r="A21" s="53" t="s">
        <v>21</v>
      </c>
      <c r="B21" s="149">
        <v>542</v>
      </c>
      <c r="C21" s="149">
        <v>559</v>
      </c>
      <c r="D21" s="149">
        <f t="shared" si="0"/>
        <v>103.1</v>
      </c>
      <c r="E21" s="149">
        <v>466</v>
      </c>
      <c r="F21" s="149">
        <v>470</v>
      </c>
      <c r="G21" s="149">
        <f t="shared" si="1"/>
        <v>100.9</v>
      </c>
      <c r="H21" s="18"/>
    </row>
    <row r="22" spans="1:8" ht="39.75" customHeight="1">
      <c r="A22" s="53" t="s">
        <v>22</v>
      </c>
      <c r="B22" s="149">
        <v>989</v>
      </c>
      <c r="C22" s="149">
        <v>897</v>
      </c>
      <c r="D22" s="149">
        <f t="shared" si="0"/>
        <v>90.7</v>
      </c>
      <c r="E22" s="149">
        <v>860</v>
      </c>
      <c r="F22" s="149">
        <v>753</v>
      </c>
      <c r="G22" s="149">
        <f t="shared" si="1"/>
        <v>87.6</v>
      </c>
      <c r="H22" s="18"/>
    </row>
    <row r="23" spans="1:8" ht="37.5" customHeight="1">
      <c r="A23" s="53" t="s">
        <v>23</v>
      </c>
      <c r="B23" s="149">
        <v>3085</v>
      </c>
      <c r="C23" s="149">
        <v>2962</v>
      </c>
      <c r="D23" s="149">
        <f t="shared" si="0"/>
        <v>96</v>
      </c>
      <c r="E23" s="149">
        <v>2677</v>
      </c>
      <c r="F23" s="149">
        <v>2551</v>
      </c>
      <c r="G23" s="149">
        <f t="shared" si="1"/>
        <v>95.3</v>
      </c>
      <c r="H23" s="18"/>
    </row>
    <row r="24" spans="1:8" ht="23.25" customHeight="1">
      <c r="A24" s="53" t="s">
        <v>24</v>
      </c>
      <c r="B24" s="149">
        <v>713</v>
      </c>
      <c r="C24" s="149">
        <v>671</v>
      </c>
      <c r="D24" s="149">
        <f t="shared" si="0"/>
        <v>94.1</v>
      </c>
      <c r="E24" s="149">
        <v>635</v>
      </c>
      <c r="F24" s="149">
        <v>583</v>
      </c>
      <c r="G24" s="149">
        <f t="shared" si="1"/>
        <v>91.8</v>
      </c>
      <c r="H24" s="18"/>
    </row>
    <row r="25" spans="1:8" ht="36" customHeight="1">
      <c r="A25" s="53" t="s">
        <v>25</v>
      </c>
      <c r="B25" s="149">
        <v>892</v>
      </c>
      <c r="C25" s="149">
        <v>1126</v>
      </c>
      <c r="D25" s="149">
        <f t="shared" si="0"/>
        <v>126.2</v>
      </c>
      <c r="E25" s="149">
        <v>760</v>
      </c>
      <c r="F25" s="149">
        <v>953</v>
      </c>
      <c r="G25" s="149">
        <f t="shared" si="1"/>
        <v>125.4</v>
      </c>
      <c r="H25" s="18"/>
    </row>
    <row r="26" spans="1:8" ht="33" customHeight="1">
      <c r="A26" s="53" t="s">
        <v>26</v>
      </c>
      <c r="B26" s="149">
        <v>159</v>
      </c>
      <c r="C26" s="149">
        <v>178</v>
      </c>
      <c r="D26" s="149">
        <f t="shared" si="0"/>
        <v>111.9</v>
      </c>
      <c r="E26" s="149">
        <v>142</v>
      </c>
      <c r="F26" s="149">
        <v>157</v>
      </c>
      <c r="G26" s="149">
        <f t="shared" si="1"/>
        <v>110.6</v>
      </c>
      <c r="H26" s="18"/>
    </row>
    <row r="27" spans="1:8" ht="24" customHeight="1">
      <c r="A27" s="53" t="s">
        <v>27</v>
      </c>
      <c r="B27" s="149">
        <v>342</v>
      </c>
      <c r="C27" s="149">
        <v>264</v>
      </c>
      <c r="D27" s="149">
        <f t="shared" si="0"/>
        <v>77.2</v>
      </c>
      <c r="E27" s="149">
        <v>276</v>
      </c>
      <c r="F27" s="149">
        <v>211</v>
      </c>
      <c r="G27" s="149">
        <f t="shared" si="1"/>
        <v>76.4</v>
      </c>
      <c r="H27" s="18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Normal="75" zoomScaleSheetLayoutView="100" zoomScalePageLayoutView="0" workbookViewId="0" topLeftCell="A1">
      <selection activeCell="E4" sqref="E4:G4"/>
    </sheetView>
  </sheetViews>
  <sheetFormatPr defaultColWidth="9.140625" defaultRowHeight="15"/>
  <cols>
    <col min="1" max="1" width="51.57421875" style="4" customWidth="1"/>
    <col min="2" max="2" width="13.8515625" style="4" customWidth="1"/>
    <col min="3" max="3" width="13.7109375" style="119" customWidth="1"/>
    <col min="4" max="4" width="13.7109375" style="58" customWidth="1"/>
    <col min="5" max="5" width="13.140625" style="77" customWidth="1"/>
    <col min="6" max="6" width="12.28125" style="77" customWidth="1"/>
    <col min="7" max="7" width="15.7109375" style="77" customWidth="1"/>
    <col min="8" max="16384" width="9.140625" style="4" customWidth="1"/>
  </cols>
  <sheetData>
    <row r="1" spans="1:7" s="1" customFormat="1" ht="22.5" customHeight="1">
      <c r="A1" s="179" t="s">
        <v>51</v>
      </c>
      <c r="B1" s="179"/>
      <c r="C1" s="179"/>
      <c r="D1" s="179"/>
      <c r="E1" s="179"/>
      <c r="F1" s="179"/>
      <c r="G1" s="179"/>
    </row>
    <row r="2" spans="1:7" s="1" customFormat="1" ht="19.5" customHeight="1">
      <c r="A2" s="147" t="s">
        <v>31</v>
      </c>
      <c r="B2" s="147"/>
      <c r="C2" s="147"/>
      <c r="D2" s="147"/>
      <c r="E2" s="147"/>
      <c r="F2" s="147"/>
      <c r="G2" s="147"/>
    </row>
    <row r="3" spans="1:7" s="12" customFormat="1" ht="20.25" customHeight="1">
      <c r="A3" s="45"/>
      <c r="B3" s="45"/>
      <c r="C3" s="60"/>
      <c r="D3" s="45"/>
      <c r="E3" s="60"/>
      <c r="F3" s="60"/>
      <c r="G3" s="61"/>
    </row>
    <row r="4" spans="1:7" s="12" customFormat="1" ht="20.25" customHeight="1">
      <c r="A4" s="156"/>
      <c r="B4" s="175" t="s">
        <v>101</v>
      </c>
      <c r="C4" s="175"/>
      <c r="D4" s="175"/>
      <c r="E4" s="153" t="s">
        <v>324</v>
      </c>
      <c r="F4" s="153"/>
      <c r="G4" s="153"/>
    </row>
    <row r="5" spans="1:7" s="12" customFormat="1" ht="51.75" customHeight="1">
      <c r="A5" s="156"/>
      <c r="B5" s="104" t="s">
        <v>48</v>
      </c>
      <c r="C5" s="48" t="s">
        <v>102</v>
      </c>
      <c r="D5" s="105" t="s">
        <v>29</v>
      </c>
      <c r="E5" s="46" t="s">
        <v>48</v>
      </c>
      <c r="F5" s="46" t="s">
        <v>102</v>
      </c>
      <c r="G5" s="49" t="s">
        <v>29</v>
      </c>
    </row>
    <row r="6" spans="1:7" s="2" customFormat="1" ht="28.5" customHeight="1">
      <c r="A6" s="66" t="s">
        <v>30</v>
      </c>
      <c r="B6" s="97">
        <f>SUM(B7:B15)</f>
        <v>32867</v>
      </c>
      <c r="C6" s="106">
        <f>SUM(C7:C15)</f>
        <v>91818</v>
      </c>
      <c r="D6" s="107">
        <f>ROUND(C6/B6*100,1)</f>
        <v>279.4</v>
      </c>
      <c r="E6" s="106">
        <f>SUM(E7:E15)</f>
        <v>30831</v>
      </c>
      <c r="F6" s="106">
        <f>SUM(F7:F15)</f>
        <v>26391</v>
      </c>
      <c r="G6" s="108">
        <f aca="true" t="shared" si="0" ref="G6:G15">ROUND(F6/E6*100,1)</f>
        <v>85.6</v>
      </c>
    </row>
    <row r="7" spans="1:8" s="3" customFormat="1" ht="45.75" customHeight="1">
      <c r="A7" s="109" t="s">
        <v>32</v>
      </c>
      <c r="B7" s="110">
        <v>5698</v>
      </c>
      <c r="C7" s="111">
        <v>13962</v>
      </c>
      <c r="D7" s="112">
        <f aca="true" t="shared" si="1" ref="D7:D15">ROUND(C7/B7*100,1)</f>
        <v>245</v>
      </c>
      <c r="E7" s="113">
        <v>5080</v>
      </c>
      <c r="F7" s="111">
        <v>4319</v>
      </c>
      <c r="G7" s="114">
        <f t="shared" si="0"/>
        <v>85</v>
      </c>
      <c r="H7" s="115"/>
    </row>
    <row r="8" spans="1:8" s="3" customFormat="1" ht="30" customHeight="1">
      <c r="A8" s="109" t="s">
        <v>2</v>
      </c>
      <c r="B8" s="110">
        <v>3157</v>
      </c>
      <c r="C8" s="111">
        <v>8982</v>
      </c>
      <c r="D8" s="112">
        <f t="shared" si="1"/>
        <v>284.5</v>
      </c>
      <c r="E8" s="113">
        <v>3133</v>
      </c>
      <c r="F8" s="111">
        <v>2662</v>
      </c>
      <c r="G8" s="114">
        <f t="shared" si="0"/>
        <v>85</v>
      </c>
      <c r="H8" s="115"/>
    </row>
    <row r="9" spans="1:8" ht="33" customHeight="1">
      <c r="A9" s="109" t="s">
        <v>1</v>
      </c>
      <c r="B9" s="116">
        <v>3371</v>
      </c>
      <c r="C9" s="111">
        <v>9938</v>
      </c>
      <c r="D9" s="112">
        <f t="shared" si="1"/>
        <v>294.8</v>
      </c>
      <c r="E9" s="28">
        <v>3463</v>
      </c>
      <c r="F9" s="117">
        <v>2920</v>
      </c>
      <c r="G9" s="114">
        <f t="shared" si="0"/>
        <v>84.3</v>
      </c>
      <c r="H9" s="115"/>
    </row>
    <row r="10" spans="1:8" ht="28.5" customHeight="1">
      <c r="A10" s="109" t="s">
        <v>0</v>
      </c>
      <c r="B10" s="116">
        <v>1948</v>
      </c>
      <c r="C10" s="111">
        <v>5250</v>
      </c>
      <c r="D10" s="112">
        <f t="shared" si="1"/>
        <v>269.5</v>
      </c>
      <c r="E10" s="28">
        <v>1796</v>
      </c>
      <c r="F10" s="117">
        <v>1535</v>
      </c>
      <c r="G10" s="114">
        <f t="shared" si="0"/>
        <v>85.5</v>
      </c>
      <c r="H10" s="115"/>
    </row>
    <row r="11" spans="1:8" s="7" customFormat="1" ht="31.5" customHeight="1">
      <c r="A11" s="109" t="s">
        <v>4</v>
      </c>
      <c r="B11" s="116">
        <v>5033</v>
      </c>
      <c r="C11" s="111">
        <v>14197</v>
      </c>
      <c r="D11" s="112">
        <f t="shared" si="1"/>
        <v>282.1</v>
      </c>
      <c r="E11" s="28">
        <v>4467</v>
      </c>
      <c r="F11" s="117">
        <v>3706</v>
      </c>
      <c r="G11" s="114">
        <f t="shared" si="0"/>
        <v>83</v>
      </c>
      <c r="H11" s="115"/>
    </row>
    <row r="12" spans="1:8" ht="51.75" customHeight="1">
      <c r="A12" s="109" t="s">
        <v>28</v>
      </c>
      <c r="B12" s="116">
        <v>654</v>
      </c>
      <c r="C12" s="117">
        <v>1596</v>
      </c>
      <c r="D12" s="112">
        <f t="shared" si="1"/>
        <v>244</v>
      </c>
      <c r="E12" s="28">
        <v>709</v>
      </c>
      <c r="F12" s="117">
        <v>650</v>
      </c>
      <c r="G12" s="114">
        <f t="shared" si="0"/>
        <v>91.7</v>
      </c>
      <c r="H12" s="115"/>
    </row>
    <row r="13" spans="1:8" ht="30.75" customHeight="1">
      <c r="A13" s="109" t="s">
        <v>5</v>
      </c>
      <c r="B13" s="116">
        <v>2910</v>
      </c>
      <c r="C13" s="117">
        <v>9795</v>
      </c>
      <c r="D13" s="112">
        <f t="shared" si="1"/>
        <v>336.6</v>
      </c>
      <c r="E13" s="28">
        <v>2664</v>
      </c>
      <c r="F13" s="117">
        <v>2168</v>
      </c>
      <c r="G13" s="114">
        <f t="shared" si="0"/>
        <v>81.4</v>
      </c>
      <c r="H13" s="115"/>
    </row>
    <row r="14" spans="1:8" ht="66.75" customHeight="1">
      <c r="A14" s="109" t="s">
        <v>6</v>
      </c>
      <c r="B14" s="116">
        <v>6118</v>
      </c>
      <c r="C14" s="117">
        <v>16754</v>
      </c>
      <c r="D14" s="112">
        <f t="shared" si="1"/>
        <v>273.8</v>
      </c>
      <c r="E14" s="28">
        <v>5855</v>
      </c>
      <c r="F14" s="117">
        <v>5258</v>
      </c>
      <c r="G14" s="114">
        <f t="shared" si="0"/>
        <v>89.8</v>
      </c>
      <c r="H14" s="115"/>
    </row>
    <row r="15" spans="1:8" ht="42.75" customHeight="1">
      <c r="A15" s="109" t="s">
        <v>34</v>
      </c>
      <c r="B15" s="116">
        <v>3978</v>
      </c>
      <c r="C15" s="117">
        <v>11344</v>
      </c>
      <c r="D15" s="112">
        <f t="shared" si="1"/>
        <v>285.2</v>
      </c>
      <c r="E15" s="28">
        <v>3664</v>
      </c>
      <c r="F15" s="117">
        <v>3173</v>
      </c>
      <c r="G15" s="114">
        <f t="shared" si="0"/>
        <v>86.6</v>
      </c>
      <c r="H15" s="115"/>
    </row>
    <row r="16" spans="2:6" ht="12.75">
      <c r="B16" s="58"/>
      <c r="C16" s="118"/>
      <c r="F16" s="118"/>
    </row>
    <row r="17" ht="12.75">
      <c r="B17" s="58"/>
    </row>
    <row r="18" ht="12.75">
      <c r="B18" s="119"/>
    </row>
    <row r="19" ht="12.75">
      <c r="B19" s="8"/>
    </row>
    <row r="20" ht="12.75">
      <c r="B20" s="8"/>
    </row>
    <row r="21" ht="12.75">
      <c r="B21" s="8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90" zoomScaleNormal="75" zoomScaleSheetLayoutView="90" zoomScalePageLayoutView="0" workbookViewId="0" topLeftCell="A1">
      <selection activeCell="D27" sqref="D27"/>
    </sheetView>
  </sheetViews>
  <sheetFormatPr defaultColWidth="8.8515625" defaultRowHeight="15"/>
  <cols>
    <col min="1" max="1" width="37.140625" style="4" customWidth="1"/>
    <col min="2" max="2" width="13.57421875" style="4" customWidth="1"/>
    <col min="3" max="3" width="16.140625" style="4" customWidth="1"/>
    <col min="4" max="4" width="15.57421875" style="4" customWidth="1"/>
    <col min="5" max="5" width="10.57421875" style="4" bestFit="1" customWidth="1"/>
    <col min="6" max="16384" width="8.8515625" style="4" customWidth="1"/>
  </cols>
  <sheetData>
    <row r="1" spans="1:4" s="1" customFormat="1" ht="48" customHeight="1">
      <c r="A1" s="135" t="s">
        <v>322</v>
      </c>
      <c r="B1" s="135"/>
      <c r="C1" s="135"/>
      <c r="D1" s="135"/>
    </row>
    <row r="2" spans="1:4" s="1" customFormat="1" ht="19.5" customHeight="1">
      <c r="A2" s="147" t="s">
        <v>7</v>
      </c>
      <c r="B2" s="147"/>
      <c r="C2" s="147"/>
      <c r="D2" s="147"/>
    </row>
    <row r="3" spans="1:4" s="2" customFormat="1" ht="12" customHeight="1">
      <c r="A3" s="45"/>
      <c r="B3" s="45"/>
      <c r="C3" s="45"/>
      <c r="D3" s="45"/>
    </row>
    <row r="4" spans="1:4" s="2" customFormat="1" ht="20.25" customHeight="1">
      <c r="A4" s="156"/>
      <c r="B4" s="136" t="s">
        <v>37</v>
      </c>
      <c r="C4" s="180" t="s">
        <v>38</v>
      </c>
      <c r="D4" s="181" t="s">
        <v>45</v>
      </c>
    </row>
    <row r="5" spans="1:5" s="2" customFormat="1" ht="59.25" customHeight="1">
      <c r="A5" s="156"/>
      <c r="B5" s="136"/>
      <c r="C5" s="180"/>
      <c r="D5" s="181"/>
      <c r="E5" s="13"/>
    </row>
    <row r="6" spans="1:4" s="6" customFormat="1" ht="34.5" customHeight="1">
      <c r="A6" s="120" t="s">
        <v>30</v>
      </c>
      <c r="B6" s="68">
        <f>SUM(B9:B27)</f>
        <v>6699</v>
      </c>
      <c r="C6" s="68">
        <v>26391</v>
      </c>
      <c r="D6" s="121">
        <f>C6/B6</f>
        <v>3.9395432154052843</v>
      </c>
    </row>
    <row r="7" spans="1:4" s="6" customFormat="1" ht="24.75" customHeight="1">
      <c r="A7" s="120" t="s">
        <v>36</v>
      </c>
      <c r="B7" s="122" t="s">
        <v>39</v>
      </c>
      <c r="C7" s="68">
        <f>SUM(C9:C27)</f>
        <v>23372</v>
      </c>
      <c r="D7" s="123" t="s">
        <v>39</v>
      </c>
    </row>
    <row r="8" spans="1:4" s="6" customFormat="1" ht="31.5" customHeight="1">
      <c r="A8" s="124" t="s">
        <v>8</v>
      </c>
      <c r="B8" s="122"/>
      <c r="C8" s="122"/>
      <c r="D8" s="123"/>
    </row>
    <row r="9" spans="1:5" ht="54" customHeight="1">
      <c r="A9" s="53" t="s">
        <v>9</v>
      </c>
      <c r="B9" s="125">
        <v>391</v>
      </c>
      <c r="C9" s="125">
        <v>5869</v>
      </c>
      <c r="D9" s="126">
        <f>C9/B9</f>
        <v>15.010230179028133</v>
      </c>
      <c r="E9" s="14"/>
    </row>
    <row r="10" spans="1:5" ht="35.25" customHeight="1">
      <c r="A10" s="53" t="s">
        <v>10</v>
      </c>
      <c r="B10" s="125">
        <v>337</v>
      </c>
      <c r="C10" s="125">
        <v>704</v>
      </c>
      <c r="D10" s="126">
        <f aca="true" t="shared" si="0" ref="D10:D27">C10/B10</f>
        <v>2.0890207715133533</v>
      </c>
      <c r="E10" s="14"/>
    </row>
    <row r="11" spans="1:5" s="7" customFormat="1" ht="20.25" customHeight="1">
      <c r="A11" s="53" t="s">
        <v>11</v>
      </c>
      <c r="B11" s="125">
        <v>1888</v>
      </c>
      <c r="C11" s="125">
        <v>3028</v>
      </c>
      <c r="D11" s="126">
        <f t="shared" si="0"/>
        <v>1.603813559322034</v>
      </c>
      <c r="E11" s="19"/>
    </row>
    <row r="12" spans="1:5" ht="36" customHeight="1">
      <c r="A12" s="53" t="s">
        <v>12</v>
      </c>
      <c r="B12" s="125">
        <v>293</v>
      </c>
      <c r="C12" s="125">
        <v>580</v>
      </c>
      <c r="D12" s="126">
        <f t="shared" si="0"/>
        <v>1.9795221843003412</v>
      </c>
      <c r="E12" s="14"/>
    </row>
    <row r="13" spans="1:5" ht="30" customHeight="1">
      <c r="A13" s="53" t="s">
        <v>13</v>
      </c>
      <c r="B13" s="125">
        <v>153</v>
      </c>
      <c r="C13" s="125">
        <v>355</v>
      </c>
      <c r="D13" s="126">
        <f t="shared" si="0"/>
        <v>2.320261437908497</v>
      </c>
      <c r="E13" s="14"/>
    </row>
    <row r="14" spans="1:5" ht="19.5" customHeight="1">
      <c r="A14" s="53" t="s">
        <v>14</v>
      </c>
      <c r="B14" s="125">
        <v>321</v>
      </c>
      <c r="C14" s="125">
        <v>573</v>
      </c>
      <c r="D14" s="126">
        <f t="shared" si="0"/>
        <v>1.7850467289719627</v>
      </c>
      <c r="E14" s="14"/>
    </row>
    <row r="15" spans="1:5" ht="48.75" customHeight="1">
      <c r="A15" s="53" t="s">
        <v>15</v>
      </c>
      <c r="B15" s="125">
        <v>738</v>
      </c>
      <c r="C15" s="125">
        <v>3607</v>
      </c>
      <c r="D15" s="126">
        <f t="shared" si="0"/>
        <v>4.887533875338754</v>
      </c>
      <c r="E15" s="14"/>
    </row>
    <row r="16" spans="1:5" ht="34.5" customHeight="1">
      <c r="A16" s="53" t="s">
        <v>16</v>
      </c>
      <c r="B16" s="125">
        <v>483</v>
      </c>
      <c r="C16" s="125">
        <v>1245</v>
      </c>
      <c r="D16" s="126">
        <f t="shared" si="0"/>
        <v>2.577639751552795</v>
      </c>
      <c r="E16" s="14"/>
    </row>
    <row r="17" spans="1:5" ht="35.25" customHeight="1">
      <c r="A17" s="53" t="s">
        <v>17</v>
      </c>
      <c r="B17" s="125">
        <v>84</v>
      </c>
      <c r="C17" s="125">
        <v>440</v>
      </c>
      <c r="D17" s="126">
        <f t="shared" si="0"/>
        <v>5.238095238095238</v>
      </c>
      <c r="E17" s="14"/>
    </row>
    <row r="18" spans="1:5" ht="24" customHeight="1">
      <c r="A18" s="53" t="s">
        <v>18</v>
      </c>
      <c r="B18" s="125">
        <v>26</v>
      </c>
      <c r="C18" s="125">
        <v>352</v>
      </c>
      <c r="D18" s="126">
        <f t="shared" si="0"/>
        <v>13.538461538461538</v>
      </c>
      <c r="E18" s="14"/>
    </row>
    <row r="19" spans="1:5" ht="22.5" customHeight="1">
      <c r="A19" s="53" t="s">
        <v>19</v>
      </c>
      <c r="B19" s="125">
        <v>30</v>
      </c>
      <c r="C19" s="125">
        <v>759</v>
      </c>
      <c r="D19" s="126">
        <f t="shared" si="0"/>
        <v>25.3</v>
      </c>
      <c r="E19" s="14"/>
    </row>
    <row r="20" spans="1:5" ht="20.25" customHeight="1">
      <c r="A20" s="53" t="s">
        <v>20</v>
      </c>
      <c r="B20" s="125">
        <v>61</v>
      </c>
      <c r="C20" s="125">
        <v>182</v>
      </c>
      <c r="D20" s="126">
        <f t="shared" si="0"/>
        <v>2.9836065573770494</v>
      </c>
      <c r="E20" s="14"/>
    </row>
    <row r="21" spans="1:5" ht="32.25" customHeight="1">
      <c r="A21" s="53" t="s">
        <v>21</v>
      </c>
      <c r="B21" s="125">
        <v>139</v>
      </c>
      <c r="C21" s="125">
        <v>470</v>
      </c>
      <c r="D21" s="126">
        <f t="shared" si="0"/>
        <v>3.381294964028777</v>
      </c>
      <c r="E21" s="14"/>
    </row>
    <row r="22" spans="1:5" ht="35.25" customHeight="1">
      <c r="A22" s="53" t="s">
        <v>22</v>
      </c>
      <c r="B22" s="125">
        <v>215</v>
      </c>
      <c r="C22" s="125">
        <v>753</v>
      </c>
      <c r="D22" s="126">
        <f t="shared" si="0"/>
        <v>3.5023255813953487</v>
      </c>
      <c r="E22" s="14"/>
    </row>
    <row r="23" spans="1:5" ht="33" customHeight="1">
      <c r="A23" s="53" t="s">
        <v>23</v>
      </c>
      <c r="B23" s="125">
        <v>358</v>
      </c>
      <c r="C23" s="125">
        <v>2551</v>
      </c>
      <c r="D23" s="126">
        <f t="shared" si="0"/>
        <v>7.125698324022347</v>
      </c>
      <c r="E23" s="14"/>
    </row>
    <row r="24" spans="1:5" ht="19.5" customHeight="1">
      <c r="A24" s="53" t="s">
        <v>24</v>
      </c>
      <c r="B24" s="125">
        <v>454</v>
      </c>
      <c r="C24" s="125">
        <v>583</v>
      </c>
      <c r="D24" s="126">
        <f t="shared" si="0"/>
        <v>1.2841409691629957</v>
      </c>
      <c r="E24" s="14"/>
    </row>
    <row r="25" spans="1:5" ht="30.75" customHeight="1">
      <c r="A25" s="53" t="s">
        <v>25</v>
      </c>
      <c r="B25" s="125">
        <v>598</v>
      </c>
      <c r="C25" s="125">
        <v>953</v>
      </c>
      <c r="D25" s="126">
        <f t="shared" si="0"/>
        <v>1.5936454849498327</v>
      </c>
      <c r="E25" s="14"/>
    </row>
    <row r="26" spans="1:5" ht="30.75" customHeight="1">
      <c r="A26" s="53" t="s">
        <v>26</v>
      </c>
      <c r="B26" s="125">
        <v>94</v>
      </c>
      <c r="C26" s="125">
        <v>157</v>
      </c>
      <c r="D26" s="126">
        <f t="shared" si="0"/>
        <v>1.6702127659574468</v>
      </c>
      <c r="E26" s="14"/>
    </row>
    <row r="27" spans="1:5" ht="22.5" customHeight="1">
      <c r="A27" s="53" t="s">
        <v>27</v>
      </c>
      <c r="B27" s="125">
        <v>36</v>
      </c>
      <c r="C27" s="125">
        <v>211</v>
      </c>
      <c r="D27" s="126">
        <f t="shared" si="0"/>
        <v>5.861111111111111</v>
      </c>
      <c r="E27" s="14"/>
    </row>
    <row r="28" spans="1:4" ht="21.75" customHeight="1">
      <c r="A28" s="148"/>
      <c r="B28" s="148"/>
      <c r="C28" s="127"/>
      <c r="D28" s="57"/>
    </row>
    <row r="29" spans="1:4" ht="12.75">
      <c r="A29" s="57"/>
      <c r="B29" s="57"/>
      <c r="C29" s="128"/>
      <c r="D29" s="57"/>
    </row>
    <row r="30" spans="1:4" ht="12.75">
      <c r="A30" s="57"/>
      <c r="B30" s="57"/>
      <c r="C30" s="57"/>
      <c r="D30" s="5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2019-02-20T08:28:31Z</dcterms:modified>
  <cp:category/>
  <cp:version/>
  <cp:contentType/>
  <cp:contentStatus/>
</cp:coreProperties>
</file>