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740" windowWidth="9720" windowHeight="603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<sst xmlns="http://schemas.openxmlformats.org/spreadsheetml/2006/main" count="535" uniqueCount="340">
  <si>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</si>
  <si>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</si>
  <si>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</si>
  <si>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</si>
  <si>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</si>
  <si>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</si>
  <si>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</si>
  <si>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</si>
  <si>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</si>
  <si>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</si>
  <si>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</si>
  <si>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</si>
  <si>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</si>
  <si>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</si>
  <si>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</si>
  <si>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</si>
  <si>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</si>
  <si>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</si>
  <si>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</si>
  <si>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</si>
  <si>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</si>
  <si>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</si>
  <si>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</si>
  <si>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</si>
  <si>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</si>
  <si>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</si>
  <si>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</si>
  <si>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</si>
  <si>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</si>
  <si>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</si>
  <si>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</si>
  <si>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</si>
  <si>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</si>
  <si>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</si>
  <si>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</si>
  <si>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</si>
  <si>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</si>
  <si>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</si>
  <si>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</si>
  <si>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</si>
  <si>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</si>
  <si>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</si>
  <si>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</si>
  <si>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</si>
  <si>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</si>
  <si>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</si>
  <si>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</si>
  <si>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</si>
  <si>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</si>
  <si>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</si>
  <si>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</si>
  <si>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</si>
  <si>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Поліцейський (за спеціалізаціями)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</si>
  <si>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</si>
  <si>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</si>
  <si>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</si>
  <si>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</si>
  <si>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</si>
  <si>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</si>
  <si>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</si>
  <si>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</si>
  <si>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</si>
  <si>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</si>
  <si>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</si>
  <si>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</si>
  <si>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</si>
  <si>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</si>
  <si>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</si>
  <si>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</si>
  <si>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</si>
  <si>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Робітник з комплексного обслуговування сільськогосподарського виробництва</t>
  </si>
  <si>
    <t>Сапер (розмінування)</t>
  </si>
  <si>
    <t>Робітник з комплексного обслуговування сільськогосподарського виробництва</t>
  </si>
  <si>
    <t>A</t>
  </si>
  <si>
    <t>2019 р.</t>
  </si>
  <si>
    <t xml:space="preserve"> Оператор інкубаторно-птахівничої станції</t>
  </si>
  <si>
    <t xml:space="preserve"> </t>
  </si>
  <si>
    <t xml:space="preserve"> Менеджер (управитель) з логістики</t>
  </si>
  <si>
    <t xml:space="preserve"> Поліцейський (за спеціалізаціями)</t>
  </si>
  <si>
    <t xml:space="preserve"> Санітар (ветеринарна медицина)</t>
  </si>
  <si>
    <t>Електрозварник ручного зварювання</t>
  </si>
  <si>
    <t>Монтажник з монтажу сталевих та залізобетонних конструкцій</t>
  </si>
  <si>
    <t>Інженер-електрик в енергетичній сфері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</si>
  <si>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</si>
  <si>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</si>
  <si>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</si>
  <si>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</si>
  <si>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</si>
  <si>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Слюсар з ремонту колісних транспортних засобів</t>
  </si>
  <si>
    <t xml:space="preserve"> Підсобний робітник</t>
  </si>
  <si>
    <t xml:space="preserve"> Охоронник</t>
  </si>
  <si>
    <t xml:space="preserve"> Продавець продовольчих товарів</t>
  </si>
  <si>
    <t xml:space="preserve"> Бухгалтер</t>
  </si>
  <si>
    <t xml:space="preserve"> Слюсар-ремонтник</t>
  </si>
  <si>
    <t xml:space="preserve"> Вантажник</t>
  </si>
  <si>
    <t xml:space="preserve"> Прибиральник службових приміщень</t>
  </si>
  <si>
    <t xml:space="preserve"> Кухар</t>
  </si>
  <si>
    <t xml:space="preserve"> Продавець непродовольчих товарів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</si>
  <si>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</si>
  <si>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</si>
  <si>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Тракторист</t>
  </si>
  <si>
    <t xml:space="preserve"> Фахівець</t>
  </si>
  <si>
    <t xml:space="preserve"> Сторож</t>
  </si>
  <si>
    <t xml:space="preserve"> Комірник</t>
  </si>
  <si>
    <t xml:space="preserve"> Економіст</t>
  </si>
  <si>
    <t xml:space="preserve"> Електрослюсар (слюсар) черговий та з ремонту устаткування</t>
  </si>
  <si>
    <t xml:space="preserve"> Двірник</t>
  </si>
  <si>
    <t xml:space="preserve"> Токар</t>
  </si>
  <si>
    <t xml:space="preserve"> Прибиральник територій</t>
  </si>
  <si>
    <t xml:space="preserve"> Гірник підземний</t>
  </si>
  <si>
    <t xml:space="preserve"> Прибиральник виробничих приміщень</t>
  </si>
  <si>
    <t xml:space="preserve"> Стропальник</t>
  </si>
  <si>
    <t xml:space="preserve"> Вихователь</t>
  </si>
  <si>
    <t xml:space="preserve"> Адміністратор</t>
  </si>
  <si>
    <t xml:space="preserve"> Машиніст крана (кранівник)</t>
  </si>
  <si>
    <t xml:space="preserve"> Соціальний робітник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</si>
  <si>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</si>
  <si>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</si>
  <si>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Швачка</t>
  </si>
  <si>
    <t xml:space="preserve"> Помічник вихователя</t>
  </si>
  <si>
    <t xml:space="preserve"> Кухонний робітник</t>
  </si>
  <si>
    <t xml:space="preserve"> Вчитель закладу загальної середньої освіти</t>
  </si>
  <si>
    <t xml:space="preserve"> Юрист</t>
  </si>
  <si>
    <t xml:space="preserve"> Вихователь дошкільного навчального закладу</t>
  </si>
  <si>
    <t xml:space="preserve"> Інспектор</t>
  </si>
  <si>
    <t xml:space="preserve"> Електрозварник ручного зварювання</t>
  </si>
  <si>
    <t xml:space="preserve"> Монтер колії</t>
  </si>
  <si>
    <t xml:space="preserve"> Маляр</t>
  </si>
  <si>
    <t>Керівник підприємства (установи, організації) охорони здоров'я (генеральний директор, директор, голо</t>
  </si>
  <si>
    <t>Машиніст коксових машин</t>
  </si>
  <si>
    <t>Токар-карусельник</t>
  </si>
  <si>
    <t>Люковий (коксохімічне виробництво)</t>
  </si>
  <si>
    <t>Машиніст установки для продавлювання та горизонтального буріння грунту</t>
  </si>
  <si>
    <t>Машиніст гірничих виїмкових машин</t>
  </si>
  <si>
    <t>Водій тролейбуса</t>
  </si>
  <si>
    <t>Завідувач частини</t>
  </si>
  <si>
    <t>Сушильник стрижнів, форм та формувальних матеріалів</t>
  </si>
  <si>
    <t>Гірничомонтажник підземний</t>
  </si>
  <si>
    <t>Машиніст бульдозера (гірничі роботи)</t>
  </si>
  <si>
    <t>Лікар-фтизіатр</t>
  </si>
  <si>
    <t>Офіс-адміністратор</t>
  </si>
  <si>
    <t>Інкасатор-водій автотранспортних засобів</t>
  </si>
  <si>
    <t>Помічник слідчого</t>
  </si>
  <si>
    <t>Електромонтажник силових мереж та електроустаткування</t>
  </si>
  <si>
    <t xml:space="preserve"> Офіціант</t>
  </si>
  <si>
    <t xml:space="preserve"> Соціальний працівник</t>
  </si>
  <si>
    <t xml:space="preserve"> Оператор птахофабрик та механізованих ферм</t>
  </si>
  <si>
    <t>Оператор коксосортувалки</t>
  </si>
  <si>
    <t>Головний енергетик</t>
  </si>
  <si>
    <t>Машиніст копра</t>
  </si>
  <si>
    <t>Копрівник</t>
  </si>
  <si>
    <t>Машиніст дорожньо-транспортних машин</t>
  </si>
  <si>
    <t>Гірник очисного забою</t>
  </si>
  <si>
    <t>Кондуктор громадського транспорту</t>
  </si>
  <si>
    <t xml:space="preserve"> Водій автотранспортних засобів</t>
  </si>
  <si>
    <t xml:space="preserve"> Укладальник-пакувальник</t>
  </si>
  <si>
    <t xml:space="preserve"> Менеджер (управитель) із збуту</t>
  </si>
  <si>
    <t xml:space="preserve"> Електромонтажник силових мереж та електроустаткування</t>
  </si>
  <si>
    <t xml:space="preserve"> Слюсар-сантехнік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</si>
  <si>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</si>
  <si>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</si>
  <si>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</si>
  <si>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</si>
  <si>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Майстер дільниці</t>
  </si>
  <si>
    <t xml:space="preserve"> Заступник начальника відділу</t>
  </si>
  <si>
    <t xml:space="preserve"> Менеджер (управитель) з постачання</t>
  </si>
  <si>
    <t xml:space="preserve"> Завідувач складу</t>
  </si>
  <si>
    <t xml:space="preserve"> Керівник гуртка</t>
  </si>
  <si>
    <t xml:space="preserve"> Головний інженер</t>
  </si>
  <si>
    <t xml:space="preserve"> Начальник відділу поштового зв'язку</t>
  </si>
  <si>
    <t xml:space="preserve"> Директор (начальник, інший керівник) підприємства</t>
  </si>
  <si>
    <t xml:space="preserve"> Завідувач аптеки (аптечного закладу)</t>
  </si>
  <si>
    <t xml:space="preserve"> Керуючий магазином</t>
  </si>
  <si>
    <t xml:space="preserve"> Інспектор (пенітенціарна система)</t>
  </si>
  <si>
    <t xml:space="preserve"> Інженер</t>
  </si>
  <si>
    <t xml:space="preserve"> Юрисконсульт</t>
  </si>
  <si>
    <t xml:space="preserve"> Інженер-конструктор</t>
  </si>
  <si>
    <t xml:space="preserve"> Інженер-програміст</t>
  </si>
  <si>
    <t xml:space="preserve"> Лікар ветеринарної медицини</t>
  </si>
  <si>
    <t xml:space="preserve"> Лаборант (освіта)</t>
  </si>
  <si>
    <t xml:space="preserve"> Представник торговельний</t>
  </si>
  <si>
    <t xml:space="preserve"> Диспетчер</t>
  </si>
  <si>
    <t xml:space="preserve"> Інспектор з кадрів</t>
  </si>
  <si>
    <t xml:space="preserve"> Фармацевт</t>
  </si>
  <si>
    <t xml:space="preserve"> Технік</t>
  </si>
  <si>
    <t xml:space="preserve"> Механік</t>
  </si>
  <si>
    <t xml:space="preserve"> Майстер виробничого навчання</t>
  </si>
  <si>
    <t xml:space="preserve"> Вожатий</t>
  </si>
  <si>
    <t xml:space="preserve"> Електрик дільниці</t>
  </si>
  <si>
    <t xml:space="preserve"> Експедитор</t>
  </si>
  <si>
    <t xml:space="preserve"> Електромеханік</t>
  </si>
  <si>
    <t xml:space="preserve"> Сестра медична стаціонару</t>
  </si>
  <si>
    <t xml:space="preserve"> Інструктор з фізкультури</t>
  </si>
  <si>
    <t xml:space="preserve"> Касир торговельного залу</t>
  </si>
  <si>
    <t xml:space="preserve"> Оператор комп'ютерного набору</t>
  </si>
  <si>
    <t xml:space="preserve"> Оператор поштового зв'язку</t>
  </si>
  <si>
    <t xml:space="preserve"> Секретар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</si>
  <si>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</si>
  <si>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</si>
  <si>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</si>
  <si>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Касир квитковий</t>
  </si>
  <si>
    <t xml:space="preserve"> Секретар-друкарка</t>
  </si>
  <si>
    <t xml:space="preserve"> Касир (в банку)</t>
  </si>
  <si>
    <t xml:space="preserve"> Реєстратор медичний</t>
  </si>
  <si>
    <t xml:space="preserve"> Бармен</t>
  </si>
  <si>
    <t xml:space="preserve"> Перукар (перукар - модельєр)</t>
  </si>
  <si>
    <t xml:space="preserve"> Молодша медична сестра з догляду за хворими</t>
  </si>
  <si>
    <t xml:space="preserve"> Озеленювач</t>
  </si>
  <si>
    <t xml:space="preserve"> Рибалка прибережного лову</t>
  </si>
  <si>
    <t xml:space="preserve"> Робітник фермерського господарства</t>
  </si>
  <si>
    <t xml:space="preserve"> Робітник зеленого будівництва</t>
  </si>
  <si>
    <t xml:space="preserve"> Овочівник</t>
  </si>
  <si>
    <t xml:space="preserve"> Птахівник</t>
  </si>
  <si>
    <t xml:space="preserve"> Садівник</t>
  </si>
  <si>
    <t xml:space="preserve"> Свинар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</si>
  <si>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</si>
  <si>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</si>
  <si>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</si>
  <si>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Чабан</t>
  </si>
  <si>
    <t xml:space="preserve"> Оператор машинного доїння</t>
  </si>
  <si>
    <t xml:space="preserve"> Слюсар з ремонту рухомого складу</t>
  </si>
  <si>
    <t xml:space="preserve"> Слюсар аварійно-відбудовних робіт</t>
  </si>
  <si>
    <t xml:space="preserve"> Слюсар-електрик з ремонту електроустаткування</t>
  </si>
  <si>
    <t xml:space="preserve"> Машиніст конвеєра</t>
  </si>
  <si>
    <t xml:space="preserve"> Машиніст екскаватора</t>
  </si>
  <si>
    <t xml:space="preserve"> Водій навантажувача</t>
  </si>
  <si>
    <t xml:space="preserve"> Машиніст насосних установок</t>
  </si>
  <si>
    <t xml:space="preserve"> Машиніст підземних установок</t>
  </si>
  <si>
    <t xml:space="preserve"> Оператор заправних станцій</t>
  </si>
  <si>
    <t xml:space="preserve"> Кур'єр</t>
  </si>
  <si>
    <t xml:space="preserve"> Приймальник товарів</t>
  </si>
  <si>
    <t xml:space="preserve"> Вагар</t>
  </si>
  <si>
    <t xml:space="preserve"> Мийник посуду</t>
  </si>
  <si>
    <t xml:space="preserve"> Гірник</t>
  </si>
  <si>
    <t xml:space="preserve"> Робітник з комплексного прибирання та утримання будинків з прилеглими територіями</t>
  </si>
  <si>
    <t>Машиніст тепловоза</t>
  </si>
  <si>
    <t>Оператор машини безперервного лиття заготовок</t>
  </si>
  <si>
    <t>Начальник зміни (промисловість)</t>
  </si>
  <si>
    <t>Транспортувальник у ливарному виробництві</t>
  </si>
  <si>
    <t>Правильник на машинах</t>
  </si>
  <si>
    <t>Лікар-хірург</t>
  </si>
  <si>
    <t>Художник-модельєр</t>
  </si>
  <si>
    <t>Інженер з технічної діагностики</t>
  </si>
  <si>
    <t>Електрик цеху</t>
  </si>
  <si>
    <t>Енергодиспетчер</t>
  </si>
  <si>
    <t>Музикант (у сквері, переході, нічному клубі, на вулиці, майдані)</t>
  </si>
  <si>
    <t>Касир-операціоніст</t>
  </si>
  <si>
    <t>Телеграфіст</t>
  </si>
  <si>
    <t>Контролер пасажирського транспорту</t>
  </si>
  <si>
    <t>Поліцейський (інспектор) патрульної служби</t>
  </si>
  <si>
    <t>Молодший інспектор (органи внутрішніх справ)</t>
  </si>
  <si>
    <t>Молодший інспектор (поліція)</t>
  </si>
  <si>
    <t>Стрілець</t>
  </si>
  <si>
    <t>Овочівник</t>
  </si>
  <si>
    <t>Свинар</t>
  </si>
  <si>
    <t>Птахівник</t>
  </si>
  <si>
    <t>Озеленювач</t>
  </si>
  <si>
    <t>Робітник зеленого будівництва</t>
  </si>
  <si>
    <t>Садівник</t>
  </si>
  <si>
    <t>Тваринник</t>
  </si>
  <si>
    <t>Робітник з догляду за тваринами</t>
  </si>
  <si>
    <t>Роздавальник вибухових матеріалів</t>
  </si>
  <si>
    <t>Землероб</t>
  </si>
  <si>
    <t>Укладальник деталей та виробів</t>
  </si>
  <si>
    <t>Транспортувальник шихти</t>
  </si>
  <si>
    <t>Сушильник сировини та матеріалів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</si>
  <si>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</si>
  <si>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</si>
  <si>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за січень - липень</t>
  </si>
  <si>
    <t>станом на 1 серпня</t>
  </si>
  <si>
    <t xml:space="preserve">Професії, по яких кількість  вакансій є найбільшою в Дніпропетровській службі зайнятості у січні - липні 2019 року </t>
  </si>
  <si>
    <t>Водій автотранспортних засобів</t>
  </si>
  <si>
    <t xml:space="preserve"> П\рибиральник службових приміщень</t>
  </si>
  <si>
    <t>Професії, по яких кількість  вакансій є найбільшою  зареєстрованих в Дніпропетровській службі зайнятості у січні-липні 2019 року</t>
  </si>
  <si>
    <t>Станом на 01.08.2019 року</t>
  </si>
  <si>
    <t xml:space="preserve"> Інженер з охорони праці</t>
  </si>
  <si>
    <t xml:space="preserve"> Інженер-електронік</t>
  </si>
  <si>
    <t xml:space="preserve"> Сортувальник поштових відправлень та виробів друку</t>
  </si>
  <si>
    <t xml:space="preserve"> Пекар</t>
  </si>
  <si>
    <t xml:space="preserve"> Дорожній робітник.</t>
  </si>
  <si>
    <t xml:space="preserve"> Верстатник широкого профілю</t>
  </si>
  <si>
    <t>Професії, по яких середній розмір запропонованої  заробітної  плати є найбільшим, станом на 01.08.2019 року</t>
  </si>
  <si>
    <t>Менеджер (управитель) з маркетингу</t>
  </si>
  <si>
    <t>Прохідник</t>
  </si>
  <si>
    <t>Заступник начальника управління (самостійного) - начальник відділу</t>
  </si>
  <si>
    <t>Машиніст залізнично-будівельних машин</t>
  </si>
  <si>
    <t>Підручний сталевара конвертера</t>
  </si>
  <si>
    <t>Майстер з ремонту транспорту</t>
  </si>
  <si>
    <t>Люковий (гірничі роботи)</t>
  </si>
  <si>
    <t>Дверевий</t>
  </si>
  <si>
    <t>Вальцювальник стана гарячого прокату</t>
  </si>
  <si>
    <t>Зуборізальник</t>
  </si>
  <si>
    <t>Горновий доменної печі</t>
  </si>
  <si>
    <t>Машиніст бурової установки</t>
  </si>
  <si>
    <t>Майстер шляховий</t>
  </si>
  <si>
    <t>Головний ветеринарний лікар</t>
  </si>
  <si>
    <t>Начальник служби</t>
  </si>
  <si>
    <t>Формувальник машинного формування</t>
  </si>
  <si>
    <t>Професії, по яких середній розмір  запропонованої заробітної плати є найбільшим станом на 01.08.2019 року</t>
  </si>
  <si>
    <t>Інженер з релейного захисту і електроавтоматики</t>
  </si>
  <si>
    <t>Фахівець-аналітик з дослідження товарного ринку</t>
  </si>
  <si>
    <t>Інженер-землевпорядник</t>
  </si>
  <si>
    <t>Інженер з організації та нормування праці</t>
  </si>
  <si>
    <t>Геолог</t>
  </si>
  <si>
    <t>Технік із структурованої кабельної системи</t>
  </si>
  <si>
    <t>Механік</t>
  </si>
  <si>
    <t>Механік цеху</t>
  </si>
  <si>
    <t>Енергетик цеху</t>
  </si>
  <si>
    <t>Помічник керівника підприємства (установи, організації)</t>
  </si>
  <si>
    <t>Електромеханік</t>
  </si>
  <si>
    <t>Енергетик</t>
  </si>
  <si>
    <t>Контролер-касир</t>
  </si>
  <si>
    <t>Касир торговельного залу</t>
  </si>
  <si>
    <t>Диспетчер з відпуску готової продукції</t>
  </si>
  <si>
    <t>Табельник</t>
  </si>
  <si>
    <t>Сортувальник поштових відправлень та виробів друку</t>
  </si>
  <si>
    <t>комплектувальник товарів</t>
  </si>
  <si>
    <t>Охоронець</t>
  </si>
  <si>
    <t>Оператор свинарських комплексів і механізованих ферм</t>
  </si>
  <si>
    <t>Складальник форм</t>
  </si>
  <si>
    <t>підручний сталевара конвертера</t>
  </si>
  <si>
    <t>машиніст гірничих виїмкових машин</t>
  </si>
  <si>
    <t>оператор коксосортувалки</t>
  </si>
  <si>
    <t>оператор машини безперервного лиття заготовок</t>
  </si>
  <si>
    <t>люковий (коксохімічне виробництво)</t>
  </si>
  <si>
    <t>дверевий</t>
  </si>
  <si>
    <t>вальцювальник стана гарячого прокату</t>
  </si>
  <si>
    <t>зуборізальник</t>
  </si>
  <si>
    <t>машиніст копра</t>
  </si>
  <si>
    <t>копрівник</t>
  </si>
  <si>
    <t>Монтажник</t>
  </si>
  <si>
    <t>Дезінфектор</t>
  </si>
  <si>
    <t>Перемотувальник</t>
  </si>
  <si>
    <t>станом на                                           1 серпня</t>
  </si>
  <si>
    <t>Кількість вакансій та чисельність безробітних                                                  станом на 1 серпня 2019 року</t>
  </si>
  <si>
    <t>Кількість вакансій та чисельність безробітних за професіними групами                                   станом на 1 серпня 2019 року</t>
  </si>
  <si>
    <t>Вальцювальник стана холодного прокату труб</t>
  </si>
  <si>
    <t>Керуючий відділенням</t>
  </si>
  <si>
    <t>Ковшовий</t>
  </si>
  <si>
    <t>Машиніст навантажувально-доставочної машини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</si>
</sst>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2"/>
      <name val="Times New Roman CYR"/>
      <family val="0"/>
    </font>
    <font>
      <sz val="8"/>
      <name val="Times New Roman Cyr"/>
      <family val="0"/>
    </font>
    <font>
      <sz val="8"/>
      <name val="Calibri"/>
      <family val="2"/>
    </font>
    <font>
      <i/>
      <sz val="18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0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5"/>
      <name val="Times New Roman Cyr"/>
      <family val="0"/>
    </font>
    <font>
      <sz val="12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4"/>
      <color indexed="60"/>
      <name val="Times New Roman Cyr"/>
      <family val="1"/>
    </font>
    <font>
      <b/>
      <sz val="12"/>
      <color indexed="60"/>
      <name val="Times New Roman CYR"/>
      <family val="0"/>
    </font>
    <font>
      <sz val="8"/>
      <color indexed="60"/>
      <name val="Times New Roman Cyr"/>
      <family val="0"/>
    </font>
    <font>
      <sz val="12"/>
      <color indexed="6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 CYR"/>
      <family val="1"/>
    </font>
    <font>
      <sz val="10"/>
      <color indexed="60"/>
      <name val="Times New Roman Cyr"/>
      <family val="0"/>
    </font>
    <font>
      <sz val="10"/>
      <color indexed="60"/>
      <name val="Times New Roman"/>
      <family val="1"/>
    </font>
    <font>
      <sz val="12"/>
      <color indexed="60"/>
      <name val="Arial Cyr"/>
      <family val="0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4"/>
      <color rgb="FFC00000"/>
      <name val="Times New Roman Cyr"/>
      <family val="1"/>
    </font>
    <font>
      <b/>
      <sz val="12"/>
      <color rgb="FFC00000"/>
      <name val="Times New Roman CYR"/>
      <family val="0"/>
    </font>
    <font>
      <sz val="8"/>
      <color rgb="FFC00000"/>
      <name val="Times New Roman Cyr"/>
      <family val="0"/>
    </font>
    <font>
      <sz val="12"/>
      <color rgb="FFC00000"/>
      <name val="Times New Roman Cyr"/>
      <family val="1"/>
    </font>
    <font>
      <b/>
      <sz val="10"/>
      <color rgb="FFC00000"/>
      <name val="Times New Roman"/>
      <family val="1"/>
    </font>
    <font>
      <sz val="10"/>
      <color rgb="FFC00000"/>
      <name val="Times New Roman CYR"/>
      <family val="1"/>
    </font>
    <font>
      <sz val="10"/>
      <color rgb="FFC00000"/>
      <name val="Times New Roman Cyr"/>
      <family val="0"/>
    </font>
    <font>
      <sz val="10"/>
      <color rgb="FFC00000"/>
      <name val="Times New Roman"/>
      <family val="1"/>
    </font>
    <font>
      <sz val="12"/>
      <color rgb="FFC00000"/>
      <name val="Arial Cyr"/>
      <family val="0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88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89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90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4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39" fillId="0" borderId="0" xfId="626" applyFont="1" applyFill="1">
      <alignment/>
      <protection/>
    </xf>
    <xf numFmtId="0" fontId="4" fillId="0" borderId="0" xfId="626" applyFont="1" applyFill="1">
      <alignment/>
      <protection/>
    </xf>
    <xf numFmtId="0" fontId="2" fillId="0" borderId="0" xfId="605" applyFont="1">
      <alignment/>
      <protection/>
    </xf>
    <xf numFmtId="0" fontId="6" fillId="0" borderId="0" xfId="605" applyFont="1">
      <alignment/>
      <protection/>
    </xf>
    <xf numFmtId="0" fontId="4" fillId="12" borderId="0" xfId="626" applyFont="1" applyFill="1">
      <alignment/>
      <protection/>
    </xf>
    <xf numFmtId="0" fontId="5" fillId="0" borderId="0" xfId="605" applyFont="1">
      <alignment/>
      <protection/>
    </xf>
    <xf numFmtId="0" fontId="40" fillId="12" borderId="0" xfId="626" applyFont="1" applyFill="1" applyBorder="1" applyAlignment="1">
      <alignment horizontal="center"/>
      <protection/>
    </xf>
    <xf numFmtId="0" fontId="40" fillId="12" borderId="0" xfId="626" applyFont="1" applyFill="1">
      <alignment/>
      <protection/>
    </xf>
    <xf numFmtId="1" fontId="5" fillId="12" borderId="3" xfId="552" applyNumberFormat="1" applyFont="1" applyFill="1" applyBorder="1" applyAlignment="1">
      <alignment horizontal="center" vertical="center" wrapText="1"/>
      <protection/>
    </xf>
    <xf numFmtId="0" fontId="5" fillId="12" borderId="3" xfId="626" applyFont="1" applyFill="1" applyBorder="1" applyAlignment="1">
      <alignment horizontal="center" vertical="center" wrapText="1"/>
      <protection/>
    </xf>
    <xf numFmtId="1" fontId="5" fillId="0" borderId="3" xfId="552" applyNumberFormat="1" applyFont="1" applyFill="1" applyBorder="1" applyAlignment="1">
      <alignment horizontal="center" vertical="center" wrapText="1"/>
      <protection/>
    </xf>
    <xf numFmtId="0" fontId="49" fillId="12" borderId="3" xfId="626" applyFont="1" applyFill="1" applyBorder="1" applyAlignment="1">
      <alignment horizontal="center" vertical="center" wrapText="1"/>
      <protection/>
    </xf>
    <xf numFmtId="3" fontId="48" fillId="12" borderId="3" xfId="626" applyNumberFormat="1" applyFont="1" applyFill="1" applyBorder="1" applyAlignment="1">
      <alignment horizontal="center" vertical="center"/>
      <protection/>
    </xf>
    <xf numFmtId="3" fontId="50" fillId="0" borderId="3" xfId="0" applyNumberFormat="1" applyFont="1" applyBorder="1" applyAlignment="1">
      <alignment horizontal="center" vertical="center"/>
    </xf>
    <xf numFmtId="173" fontId="51" fillId="12" borderId="3" xfId="626" applyNumberFormat="1" applyFont="1" applyFill="1" applyBorder="1" applyAlignment="1">
      <alignment horizontal="center" vertical="center" wrapText="1"/>
      <protection/>
    </xf>
    <xf numFmtId="3" fontId="48" fillId="0" borderId="3" xfId="626" applyNumberFormat="1" applyFont="1" applyFill="1" applyBorder="1" applyAlignment="1">
      <alignment horizontal="center" vertical="center"/>
      <protection/>
    </xf>
    <xf numFmtId="0" fontId="5" fillId="12" borderId="3" xfId="626" applyFont="1" applyFill="1" applyBorder="1" applyAlignment="1">
      <alignment horizontal="left" vertical="center" wrapText="1"/>
      <protection/>
    </xf>
    <xf numFmtId="3" fontId="43" fillId="0" borderId="3" xfId="626" applyNumberFormat="1" applyFont="1" applyFill="1" applyBorder="1" applyAlignment="1">
      <alignment horizontal="center" vertical="center" wrapText="1"/>
      <protection/>
    </xf>
    <xf numFmtId="3" fontId="52" fillId="0" borderId="3" xfId="0" applyNumberFormat="1" applyFont="1" applyBorder="1" applyAlignment="1">
      <alignment horizontal="center" vertical="center"/>
    </xf>
    <xf numFmtId="173" fontId="53" fillId="12" borderId="3" xfId="626" applyNumberFormat="1" applyFont="1" applyFill="1" applyBorder="1" applyAlignment="1">
      <alignment horizontal="center" vertical="center" wrapText="1"/>
      <protection/>
    </xf>
    <xf numFmtId="1" fontId="43" fillId="0" borderId="3" xfId="626" applyNumberFormat="1" applyFont="1" applyFill="1" applyBorder="1" applyAlignment="1">
      <alignment horizontal="center" vertical="center" wrapText="1"/>
      <protection/>
    </xf>
    <xf numFmtId="0" fontId="52" fillId="0" borderId="3" xfId="0" applyFont="1" applyBorder="1" applyAlignment="1">
      <alignment horizontal="center" vertical="center"/>
    </xf>
    <xf numFmtId="1" fontId="43" fillId="0" borderId="3" xfId="626" applyNumberFormat="1" applyFont="1" applyFill="1" applyBorder="1" applyAlignment="1">
      <alignment horizontal="center" vertical="center"/>
      <protection/>
    </xf>
    <xf numFmtId="0" fontId="4" fillId="12" borderId="0" xfId="626" applyFont="1" applyFill="1" applyAlignment="1">
      <alignment wrapText="1"/>
      <protection/>
    </xf>
    <xf numFmtId="0" fontId="44" fillId="12" borderId="0" xfId="626" applyFont="1" applyFill="1" applyAlignment="1">
      <alignment wrapText="1"/>
      <protection/>
    </xf>
    <xf numFmtId="0" fontId="44" fillId="12" borderId="0" xfId="626" applyFont="1" applyFill="1">
      <alignment/>
      <protection/>
    </xf>
    <xf numFmtId="0" fontId="48" fillId="0" borderId="3" xfId="626" applyFont="1" applyFill="1" applyBorder="1" applyAlignment="1">
      <alignment horizontal="center" vertical="center" wrapText="1"/>
      <protection/>
    </xf>
    <xf numFmtId="0" fontId="52" fillId="0" borderId="3" xfId="625" applyFont="1" applyFill="1" applyBorder="1" applyAlignment="1">
      <alignment vertical="center" wrapText="1"/>
      <protection/>
    </xf>
    <xf numFmtId="0" fontId="40" fillId="0" borderId="0" xfId="626" applyFont="1" applyFill="1" applyBorder="1" applyAlignment="1">
      <alignment horizontal="center"/>
      <protection/>
    </xf>
    <xf numFmtId="3" fontId="48" fillId="12" borderId="3" xfId="626" applyNumberFormat="1" applyFont="1" applyFill="1" applyBorder="1" applyAlignment="1">
      <alignment horizontal="center" vertical="center"/>
      <protection/>
    </xf>
    <xf numFmtId="0" fontId="55" fillId="0" borderId="0" xfId="605" applyFont="1" applyAlignment="1">
      <alignment horizontal="center" vertical="center" wrapText="1"/>
      <protection/>
    </xf>
    <xf numFmtId="0" fontId="52" fillId="0" borderId="0" xfId="605" applyFont="1">
      <alignment/>
      <protection/>
    </xf>
    <xf numFmtId="0" fontId="2" fillId="0" borderId="3" xfId="605" applyFont="1" applyBorder="1" applyAlignment="1">
      <alignment horizontal="center"/>
      <protection/>
    </xf>
    <xf numFmtId="2" fontId="2" fillId="0" borderId="3" xfId="605" applyNumberFormat="1" applyFont="1" applyBorder="1" applyAlignment="1">
      <alignment horizontal="center" vertical="center" wrapText="1"/>
      <protection/>
    </xf>
    <xf numFmtId="0" fontId="2" fillId="0" borderId="3" xfId="605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/>
      <protection/>
    </xf>
    <xf numFmtId="3" fontId="54" fillId="0" borderId="3" xfId="605" applyNumberFormat="1" applyFont="1" applyBorder="1" applyAlignment="1">
      <alignment horizontal="center" vertical="center" wrapText="1"/>
      <protection/>
    </xf>
    <xf numFmtId="3" fontId="54" fillId="0" borderId="3" xfId="605" applyNumberFormat="1" applyFont="1" applyBorder="1" applyAlignment="1">
      <alignment horizontal="center" vertical="center"/>
      <protection/>
    </xf>
    <xf numFmtId="1" fontId="43" fillId="50" borderId="3" xfId="552" applyNumberFormat="1" applyFont="1" applyFill="1" applyBorder="1" applyAlignment="1">
      <alignment horizontal="center" vertical="center" wrapText="1"/>
      <protection/>
    </xf>
    <xf numFmtId="1" fontId="48" fillId="12" borderId="3" xfId="552" applyNumberFormat="1" applyFont="1" applyFill="1" applyBorder="1" applyAlignment="1">
      <alignment horizontal="center" vertical="center" wrapText="1"/>
      <protection/>
    </xf>
    <xf numFmtId="14" fontId="43" fillId="50" borderId="3" xfId="552" applyNumberFormat="1" applyFont="1" applyFill="1" applyBorder="1" applyAlignment="1">
      <alignment horizontal="center" vertical="center" wrapText="1"/>
      <protection/>
    </xf>
    <xf numFmtId="0" fontId="48" fillId="12" borderId="3" xfId="626" applyFont="1" applyFill="1" applyBorder="1" applyAlignment="1">
      <alignment horizontal="center" vertical="center" wrapText="1"/>
      <protection/>
    </xf>
    <xf numFmtId="3" fontId="50" fillId="0" borderId="23" xfId="0" applyNumberFormat="1" applyFont="1" applyBorder="1" applyAlignment="1">
      <alignment horizontal="center" vertical="center" wrapText="1"/>
    </xf>
    <xf numFmtId="173" fontId="51" fillId="12" borderId="3" xfId="626" applyNumberFormat="1" applyFont="1" applyFill="1" applyBorder="1" applyAlignment="1">
      <alignment horizontal="center" vertical="center"/>
      <protection/>
    </xf>
    <xf numFmtId="3" fontId="43" fillId="0" borderId="3" xfId="626" applyNumberFormat="1" applyFont="1" applyFill="1" applyBorder="1" applyAlignment="1">
      <alignment horizontal="center" vertical="center"/>
      <protection/>
    </xf>
    <xf numFmtId="3" fontId="52" fillId="0" borderId="3" xfId="0" applyNumberFormat="1" applyFont="1" applyBorder="1" applyAlignment="1">
      <alignment horizontal="center" vertical="center" wrapText="1"/>
    </xf>
    <xf numFmtId="173" fontId="53" fillId="12" borderId="3" xfId="626" applyNumberFormat="1" applyFont="1" applyFill="1" applyBorder="1" applyAlignment="1">
      <alignment horizontal="center" vertical="center"/>
      <protection/>
    </xf>
    <xf numFmtId="1" fontId="52" fillId="12" borderId="3" xfId="0" applyNumberFormat="1" applyFont="1" applyFill="1" applyBorder="1" applyAlignment="1" applyProtection="1">
      <alignment horizontal="center" vertical="center"/>
      <protection locked="0"/>
    </xf>
    <xf numFmtId="3" fontId="43" fillId="0" borderId="24" xfId="626" applyNumberFormat="1" applyFont="1" applyFill="1" applyBorder="1" applyAlignment="1">
      <alignment horizontal="center" vertical="center"/>
      <protection/>
    </xf>
    <xf numFmtId="0" fontId="95" fillId="0" borderId="0" xfId="626" applyFont="1" applyFill="1">
      <alignment/>
      <protection/>
    </xf>
    <xf numFmtId="2" fontId="95" fillId="0" borderId="0" xfId="626" applyNumberFormat="1" applyFont="1" applyFill="1" applyAlignment="1">
      <alignment vertical="center"/>
      <protection/>
    </xf>
    <xf numFmtId="0" fontId="95" fillId="0" borderId="0" xfId="605" applyFont="1" applyAlignment="1">
      <alignment/>
      <protection/>
    </xf>
    <xf numFmtId="0" fontId="96" fillId="12" borderId="0" xfId="626" applyFont="1" applyFill="1" applyBorder="1">
      <alignment/>
      <protection/>
    </xf>
    <xf numFmtId="0" fontId="96" fillId="12" borderId="0" xfId="626" applyFont="1" applyFill="1">
      <alignment/>
      <protection/>
    </xf>
    <xf numFmtId="0" fontId="97" fillId="12" borderId="0" xfId="626" applyFont="1" applyFill="1" applyBorder="1">
      <alignment/>
      <protection/>
    </xf>
    <xf numFmtId="0" fontId="97" fillId="12" borderId="0" xfId="626" applyFont="1" applyFill="1">
      <alignment/>
      <protection/>
    </xf>
    <xf numFmtId="0" fontId="98" fillId="12" borderId="0" xfId="626" applyFont="1" applyFill="1" applyBorder="1" applyAlignment="1">
      <alignment vertical="center"/>
      <protection/>
    </xf>
    <xf numFmtId="0" fontId="98" fillId="12" borderId="0" xfId="626" applyFont="1" applyFill="1" applyAlignment="1">
      <alignment vertical="center"/>
      <protection/>
    </xf>
    <xf numFmtId="3" fontId="99" fillId="0" borderId="0" xfId="0" applyNumberFormat="1" applyFont="1" applyBorder="1" applyAlignment="1">
      <alignment horizontal="center" vertical="center" wrapText="1"/>
    </xf>
    <xf numFmtId="3" fontId="99" fillId="0" borderId="0" xfId="0" applyNumberFormat="1" applyFont="1" applyBorder="1" applyAlignment="1">
      <alignment horizontal="center" vertical="center"/>
    </xf>
    <xf numFmtId="3" fontId="100" fillId="12" borderId="0" xfId="626" applyNumberFormat="1" applyFont="1" applyFill="1" applyAlignment="1">
      <alignment horizontal="center" vertical="center"/>
      <protection/>
    </xf>
    <xf numFmtId="0" fontId="100" fillId="12" borderId="0" xfId="626" applyFont="1" applyFill="1" applyAlignment="1">
      <alignment horizontal="center" vertical="center"/>
      <protection/>
    </xf>
    <xf numFmtId="0" fontId="100" fillId="12" borderId="0" xfId="626" applyFont="1" applyFill="1">
      <alignment/>
      <protection/>
    </xf>
    <xf numFmtId="0" fontId="99" fillId="0" borderId="0" xfId="0" applyFont="1" applyBorder="1" applyAlignment="1">
      <alignment vertical="center" wrapText="1"/>
    </xf>
    <xf numFmtId="3" fontId="99" fillId="0" borderId="0" xfId="0" applyNumberFormat="1" applyFont="1" applyBorder="1" applyAlignment="1">
      <alignment horizontal="center"/>
    </xf>
    <xf numFmtId="0" fontId="100" fillId="12" borderId="0" xfId="626" applyFont="1" applyFill="1" applyAlignment="1">
      <alignment vertical="center"/>
      <protection/>
    </xf>
    <xf numFmtId="0" fontId="99" fillId="0" borderId="0" xfId="0" applyFont="1" applyBorder="1" applyAlignment="1">
      <alignment horizontal="center"/>
    </xf>
    <xf numFmtId="0" fontId="100" fillId="12" borderId="0" xfId="626" applyFont="1" applyFill="1" applyBorder="1">
      <alignment/>
      <protection/>
    </xf>
    <xf numFmtId="0" fontId="101" fillId="12" borderId="0" xfId="626" applyFont="1" applyFill="1">
      <alignment/>
      <protection/>
    </xf>
    <xf numFmtId="0" fontId="97" fillId="0" borderId="0" xfId="626" applyFont="1" applyFill="1">
      <alignment/>
      <protection/>
    </xf>
    <xf numFmtId="0" fontId="97" fillId="0" borderId="0" xfId="626" applyFont="1" applyFill="1" applyAlignment="1">
      <alignment vertical="center"/>
      <protection/>
    </xf>
    <xf numFmtId="0" fontId="100" fillId="0" borderId="0" xfId="626" applyFont="1" applyFill="1">
      <alignment/>
      <protection/>
    </xf>
    <xf numFmtId="0" fontId="98" fillId="0" borderId="0" xfId="626" applyFont="1" applyFill="1">
      <alignment/>
      <protection/>
    </xf>
    <xf numFmtId="0" fontId="100" fillId="0" borderId="0" xfId="626" applyFont="1" applyFill="1" applyAlignment="1">
      <alignment vertical="center"/>
      <protection/>
    </xf>
    <xf numFmtId="173" fontId="100" fillId="0" borderId="0" xfId="626" applyNumberFormat="1" applyFont="1" applyFill="1">
      <alignment/>
      <protection/>
    </xf>
    <xf numFmtId="0" fontId="97" fillId="0" borderId="0" xfId="626" applyFont="1" applyFill="1">
      <alignment/>
      <protection/>
    </xf>
    <xf numFmtId="0" fontId="98" fillId="0" borderId="0" xfId="626" applyFont="1" applyFill="1" applyAlignment="1">
      <alignment vertical="center"/>
      <protection/>
    </xf>
    <xf numFmtId="1" fontId="98" fillId="0" borderId="0" xfId="626" applyNumberFormat="1" applyFont="1" applyFill="1" applyAlignment="1">
      <alignment vertical="center"/>
      <protection/>
    </xf>
    <xf numFmtId="0" fontId="101" fillId="0" borderId="0" xfId="626" applyFont="1" applyFill="1">
      <alignment/>
      <protection/>
    </xf>
    <xf numFmtId="0" fontId="102" fillId="12" borderId="0" xfId="604" applyFont="1" applyFill="1" applyBorder="1" applyAlignment="1">
      <alignment horizontal="right" vertical="center"/>
      <protection/>
    </xf>
    <xf numFmtId="3" fontId="101" fillId="12" borderId="0" xfId="626" applyNumberFormat="1" applyFont="1" applyFill="1">
      <alignment/>
      <protection/>
    </xf>
    <xf numFmtId="3" fontId="101" fillId="0" borderId="0" xfId="626" applyNumberFormat="1" applyFont="1" applyFill="1">
      <alignment/>
      <protection/>
    </xf>
    <xf numFmtId="3" fontId="95" fillId="0" borderId="0" xfId="626" applyNumberFormat="1" applyFont="1" applyFill="1" applyAlignment="1">
      <alignment vertical="center"/>
      <protection/>
    </xf>
    <xf numFmtId="0" fontId="97" fillId="0" borderId="0" xfId="626" applyFont="1" applyFill="1" applyAlignment="1">
      <alignment vertical="center"/>
      <protection/>
    </xf>
    <xf numFmtId="0" fontId="101" fillId="0" borderId="0" xfId="626" applyFont="1" applyFill="1" applyAlignment="1">
      <alignment vertical="center"/>
      <protection/>
    </xf>
    <xf numFmtId="0" fontId="103" fillId="0" borderId="0" xfId="605" applyFont="1">
      <alignment/>
      <protection/>
    </xf>
    <xf numFmtId="0" fontId="100" fillId="0" borderId="0" xfId="605" applyFont="1">
      <alignment/>
      <protection/>
    </xf>
    <xf numFmtId="0" fontId="104" fillId="0" borderId="0" xfId="605" applyFont="1">
      <alignment/>
      <protection/>
    </xf>
    <xf numFmtId="3" fontId="105" fillId="12" borderId="0" xfId="605" applyNumberFormat="1" applyFont="1" applyFill="1">
      <alignment/>
      <protection/>
    </xf>
    <xf numFmtId="0" fontId="102" fillId="0" borderId="0" xfId="605" applyFont="1">
      <alignment/>
      <protection/>
    </xf>
    <xf numFmtId="2" fontId="102" fillId="0" borderId="0" xfId="605" applyNumberFormat="1" applyFont="1" applyAlignment="1">
      <alignment wrapText="1"/>
      <protection/>
    </xf>
    <xf numFmtId="0" fontId="102" fillId="0" borderId="0" xfId="605" applyFont="1" applyFill="1">
      <alignment/>
      <protection/>
    </xf>
    <xf numFmtId="0" fontId="102" fillId="0" borderId="0" xfId="605" applyFont="1" applyAlignment="1">
      <alignment/>
      <protection/>
    </xf>
    <xf numFmtId="0" fontId="95" fillId="0" borderId="0" xfId="605" applyFont="1" applyAlignment="1">
      <alignment/>
      <protection/>
    </xf>
    <xf numFmtId="0" fontId="98" fillId="0" borderId="0" xfId="605" applyFont="1" applyAlignment="1">
      <alignment/>
      <protection/>
    </xf>
    <xf numFmtId="0" fontId="100" fillId="0" borderId="0" xfId="605" applyFont="1" applyAlignment="1">
      <alignment/>
      <protection/>
    </xf>
    <xf numFmtId="0" fontId="102" fillId="50" borderId="0" xfId="605" applyFont="1" applyFill="1">
      <alignment/>
      <protection/>
    </xf>
    <xf numFmtId="3" fontId="102" fillId="50" borderId="0" xfId="605" applyNumberFormat="1" applyFont="1" applyFill="1">
      <alignment/>
      <protection/>
    </xf>
    <xf numFmtId="0" fontId="104" fillId="0" borderId="0" xfId="605" applyFont="1" applyAlignment="1">
      <alignment/>
      <protection/>
    </xf>
    <xf numFmtId="3" fontId="100" fillId="0" borderId="0" xfId="626" applyNumberFormat="1" applyFont="1" applyFill="1">
      <alignment/>
      <protection/>
    </xf>
    <xf numFmtId="0" fontId="100" fillId="51" borderId="0" xfId="626" applyFont="1" applyFill="1">
      <alignment/>
      <protection/>
    </xf>
    <xf numFmtId="1" fontId="43" fillId="12" borderId="3" xfId="0" applyNumberFormat="1" applyFont="1" applyFill="1" applyBorder="1" applyAlignment="1" applyProtection="1">
      <alignment horizontal="center" vertical="center"/>
      <protection locked="0"/>
    </xf>
    <xf numFmtId="0" fontId="52" fillId="50" borderId="3" xfId="0" applyFont="1" applyFill="1" applyBorder="1" applyAlignment="1">
      <alignment vertical="center"/>
    </xf>
    <xf numFmtId="3" fontId="43" fillId="0" borderId="3" xfId="605" applyNumberFormat="1" applyFont="1" applyBorder="1" applyAlignment="1">
      <alignment horizontal="center" vertical="center" wrapText="1"/>
      <protection/>
    </xf>
    <xf numFmtId="0" fontId="52" fillId="50" borderId="3" xfId="0" applyFont="1" applyFill="1" applyBorder="1" applyAlignment="1">
      <alignment horizontal="center" vertical="center"/>
    </xf>
    <xf numFmtId="0" fontId="42" fillId="0" borderId="0" xfId="626" applyFont="1" applyFill="1" applyAlignment="1">
      <alignment horizontal="center"/>
      <protection/>
    </xf>
    <xf numFmtId="0" fontId="52" fillId="50" borderId="0" xfId="605" applyFont="1" applyFill="1">
      <alignment/>
      <protection/>
    </xf>
    <xf numFmtId="0" fontId="2" fillId="50" borderId="0" xfId="605" applyFont="1" applyFill="1">
      <alignment/>
      <protection/>
    </xf>
    <xf numFmtId="0" fontId="2" fillId="50" borderId="3" xfId="605" applyFont="1" applyFill="1" applyBorder="1" applyAlignment="1">
      <alignment horizontal="center" vertical="center" wrapText="1"/>
      <protection/>
    </xf>
    <xf numFmtId="3" fontId="2" fillId="50" borderId="3" xfId="605" applyNumberFormat="1" applyFont="1" applyFill="1" applyBorder="1" applyAlignment="1">
      <alignment horizontal="center" vertical="center" wrapText="1"/>
      <protection/>
    </xf>
    <xf numFmtId="0" fontId="5" fillId="50" borderId="0" xfId="605" applyFont="1" applyFill="1">
      <alignment/>
      <protection/>
    </xf>
    <xf numFmtId="0" fontId="2" fillId="50" borderId="0" xfId="605" applyFont="1" applyFill="1" applyAlignment="1">
      <alignment horizontal="center"/>
      <protection/>
    </xf>
    <xf numFmtId="0" fontId="6" fillId="50" borderId="3" xfId="0" applyFont="1" applyFill="1" applyBorder="1" applyAlignment="1">
      <alignment vertical="center"/>
    </xf>
    <xf numFmtId="0" fontId="6" fillId="50" borderId="3" xfId="0" applyFont="1" applyFill="1" applyBorder="1" applyAlignment="1">
      <alignment horizontal="center" vertical="center"/>
    </xf>
    <xf numFmtId="3" fontId="6" fillId="50" borderId="3" xfId="605" applyNumberFormat="1" applyFont="1" applyFill="1" applyBorder="1" applyAlignment="1">
      <alignment horizontal="center" vertical="center" wrapText="1"/>
      <protection/>
    </xf>
    <xf numFmtId="0" fontId="6" fillId="50" borderId="0" xfId="605" applyFont="1" applyFill="1">
      <alignment/>
      <protection/>
    </xf>
    <xf numFmtId="0" fontId="6" fillId="50" borderId="0" xfId="605" applyFont="1" applyFill="1" applyAlignment="1">
      <alignment horizontal="center"/>
      <protection/>
    </xf>
    <xf numFmtId="0" fontId="6" fillId="0" borderId="3" xfId="0" applyFont="1" applyBorder="1" applyAlignment="1">
      <alignment vertical="center"/>
    </xf>
    <xf numFmtId="0" fontId="6" fillId="50" borderId="3" xfId="0" applyFont="1" applyFill="1" applyBorder="1" applyAlignment="1">
      <alignment horizontal="left" vertical="center"/>
    </xf>
    <xf numFmtId="0" fontId="5" fillId="50" borderId="3" xfId="0" applyFont="1" applyFill="1" applyBorder="1" applyAlignment="1">
      <alignment horizontal="center" vertical="center"/>
    </xf>
    <xf numFmtId="0" fontId="6" fillId="50" borderId="3" xfId="0" applyFont="1" applyFill="1" applyBorder="1" applyAlignment="1">
      <alignment horizontal="right" vertical="center"/>
    </xf>
    <xf numFmtId="2" fontId="2" fillId="0" borderId="0" xfId="605" applyNumberFormat="1" applyFont="1" applyAlignment="1">
      <alignment wrapText="1"/>
      <protection/>
    </xf>
    <xf numFmtId="3" fontId="6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52" fillId="0" borderId="23" xfId="605" applyNumberFormat="1" applyFont="1" applyFill="1" applyBorder="1" applyAlignment="1">
      <alignment horizontal="center" vertical="center" wrapText="1"/>
      <protection/>
    </xf>
    <xf numFmtId="3" fontId="60" fillId="0" borderId="3" xfId="605" applyNumberFormat="1" applyFont="1" applyFill="1" applyBorder="1" applyAlignment="1">
      <alignment horizontal="center" vertical="center" wrapText="1"/>
      <protection/>
    </xf>
    <xf numFmtId="0" fontId="2" fillId="0" borderId="25" xfId="605" applyFont="1" applyBorder="1" applyAlignment="1">
      <alignment horizontal="center" vertical="center"/>
      <protection/>
    </xf>
    <xf numFmtId="0" fontId="52" fillId="0" borderId="3" xfId="0" applyFont="1" applyBorder="1" applyAlignment="1">
      <alignment vertical="center" wrapText="1"/>
    </xf>
    <xf numFmtId="3" fontId="62" fillId="0" borderId="26" xfId="626" applyNumberFormat="1" applyFont="1" applyFill="1" applyBorder="1" applyAlignment="1">
      <alignment horizontal="center" vertical="center"/>
      <protection/>
    </xf>
    <xf numFmtId="0" fontId="63" fillId="0" borderId="0" xfId="605" applyFont="1">
      <alignment/>
      <protection/>
    </xf>
    <xf numFmtId="0" fontId="64" fillId="0" borderId="3" xfId="605" applyFont="1" applyFill="1" applyBorder="1" applyAlignment="1">
      <alignment horizontal="center" vertical="center" wrapText="1"/>
      <protection/>
    </xf>
    <xf numFmtId="3" fontId="65" fillId="12" borderId="3" xfId="605" applyNumberFormat="1" applyFont="1" applyFill="1" applyBorder="1" applyAlignment="1">
      <alignment horizontal="center" vertical="center" wrapText="1"/>
      <protection/>
    </xf>
    <xf numFmtId="1" fontId="50" fillId="2" borderId="27" xfId="605" applyNumberFormat="1" applyFont="1" applyFill="1" applyBorder="1" applyAlignment="1">
      <alignment horizontal="left" vertical="center" wrapText="1"/>
      <protection/>
    </xf>
    <xf numFmtId="3" fontId="50" fillId="2" borderId="3" xfId="605" applyNumberFormat="1" applyFont="1" applyFill="1" applyBorder="1" applyAlignment="1">
      <alignment horizontal="center" vertical="center"/>
      <protection/>
    </xf>
    <xf numFmtId="0" fontId="52" fillId="12" borderId="3" xfId="0" applyFont="1" applyFill="1" applyBorder="1" applyAlignment="1">
      <alignment horizontal="left" vertical="center" wrapText="1" indent="1"/>
    </xf>
    <xf numFmtId="3" fontId="52" fillId="12" borderId="3" xfId="605" applyNumberFormat="1" applyFont="1" applyFill="1" applyBorder="1" applyAlignment="1">
      <alignment horizontal="center"/>
      <protection/>
    </xf>
    <xf numFmtId="0" fontId="43" fillId="0" borderId="0" xfId="605" applyFont="1">
      <alignment/>
      <protection/>
    </xf>
    <xf numFmtId="0" fontId="4" fillId="0" borderId="0" xfId="605" applyFont="1">
      <alignment/>
      <protection/>
    </xf>
    <xf numFmtId="0" fontId="52" fillId="50" borderId="3" xfId="0" applyFont="1" applyFill="1" applyBorder="1" applyAlignment="1">
      <alignment horizontal="left" vertical="center" wrapText="1" indent="1"/>
    </xf>
    <xf numFmtId="0" fontId="43" fillId="0" borderId="0" xfId="605" applyFont="1">
      <alignment/>
      <protection/>
    </xf>
    <xf numFmtId="0" fontId="50" fillId="2" borderId="3" xfId="605" applyFont="1" applyFill="1" applyBorder="1" applyAlignment="1">
      <alignment vertical="center" wrapText="1"/>
      <protection/>
    </xf>
    <xf numFmtId="3" fontId="50" fillId="2" borderId="3" xfId="605" applyNumberFormat="1" applyFont="1" applyFill="1" applyBorder="1" applyAlignment="1">
      <alignment horizontal="center"/>
      <protection/>
    </xf>
    <xf numFmtId="0" fontId="52" fillId="12" borderId="3" xfId="0" applyFont="1" applyFill="1" applyBorder="1" applyAlignment="1">
      <alignment horizontal="left" vertical="center" wrapText="1"/>
    </xf>
    <xf numFmtId="3" fontId="52" fillId="0" borderId="3" xfId="605" applyNumberFormat="1" applyFont="1" applyFill="1" applyBorder="1" applyAlignment="1">
      <alignment horizontal="center"/>
      <protection/>
    </xf>
    <xf numFmtId="0" fontId="52" fillId="0" borderId="3" xfId="0" applyFont="1" applyBorder="1" applyAlignment="1">
      <alignment horizontal="left" vertical="center" wrapText="1"/>
    </xf>
    <xf numFmtId="0" fontId="40" fillId="0" borderId="0" xfId="626" applyFont="1" applyFill="1">
      <alignment/>
      <protection/>
    </xf>
    <xf numFmtId="1" fontId="5" fillId="0" borderId="3" xfId="552" applyNumberFormat="1" applyFont="1" applyBorder="1" applyAlignment="1">
      <alignment horizontal="center" vertical="center" wrapText="1"/>
      <protection/>
    </xf>
    <xf numFmtId="1" fontId="39" fillId="12" borderId="3" xfId="552" applyNumberFormat="1" applyFont="1" applyFill="1" applyBorder="1" applyAlignment="1">
      <alignment horizontal="center" vertical="center" wrapText="1"/>
      <protection/>
    </xf>
    <xf numFmtId="14" fontId="5" fillId="0" borderId="3" xfId="552" applyNumberFormat="1" applyFont="1" applyBorder="1" applyAlignment="1">
      <alignment horizontal="center" vertical="center" wrapText="1"/>
      <protection/>
    </xf>
    <xf numFmtId="14" fontId="5" fillId="12" borderId="3" xfId="552" applyNumberFormat="1" applyFont="1" applyFill="1" applyBorder="1" applyAlignment="1">
      <alignment horizontal="center" vertical="center" wrapText="1"/>
      <protection/>
    </xf>
    <xf numFmtId="0" fontId="39" fillId="12" borderId="3" xfId="626" applyFont="1" applyFill="1" applyBorder="1" applyAlignment="1">
      <alignment horizontal="center" vertical="center" wrapText="1"/>
      <protection/>
    </xf>
    <xf numFmtId="0" fontId="48" fillId="0" borderId="3" xfId="626" applyFont="1" applyFill="1" applyBorder="1" applyAlignment="1">
      <alignment horizontal="center" vertical="center" wrapText="1"/>
      <protection/>
    </xf>
    <xf numFmtId="3" fontId="39" fillId="50" borderId="3" xfId="552" applyNumberFormat="1" applyFont="1" applyFill="1" applyBorder="1" applyAlignment="1">
      <alignment horizontal="center" vertical="center" wrapText="1"/>
      <protection/>
    </xf>
    <xf numFmtId="173" fontId="39" fillId="12" borderId="3" xfId="552" applyNumberFormat="1" applyFont="1" applyFill="1" applyBorder="1" applyAlignment="1">
      <alignment horizontal="center" vertical="center" wrapText="1"/>
      <protection/>
    </xf>
    <xf numFmtId="172" fontId="39" fillId="12" borderId="3" xfId="552" applyNumberFormat="1" applyFont="1" applyFill="1" applyBorder="1" applyAlignment="1">
      <alignment horizontal="center" vertical="center" wrapText="1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3" fontId="5" fillId="0" borderId="3" xfId="626" applyNumberFormat="1" applyFont="1" applyFill="1" applyBorder="1" applyAlignment="1">
      <alignment horizontal="center" vertical="center" wrapText="1"/>
      <protection/>
    </xf>
    <xf numFmtId="0" fontId="66" fillId="0" borderId="3" xfId="626" applyFont="1" applyFill="1" applyBorder="1" applyAlignment="1">
      <alignment horizontal="left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6" fillId="50" borderId="3" xfId="604" applyNumberFormat="1" applyFont="1" applyFill="1" applyBorder="1" applyAlignment="1">
      <alignment horizontal="center" vertical="center" wrapText="1"/>
      <protection/>
    </xf>
    <xf numFmtId="3" fontId="6" fillId="0" borderId="2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4" fillId="0" borderId="0" xfId="626" applyFont="1" applyFill="1">
      <alignment/>
      <protection/>
    </xf>
    <xf numFmtId="173" fontId="5" fillId="12" borderId="3" xfId="552" applyNumberFormat="1" applyFont="1" applyFill="1" applyBorder="1" applyAlignment="1">
      <alignment horizontal="center" vertical="center" wrapText="1"/>
      <protection/>
    </xf>
    <xf numFmtId="173" fontId="5" fillId="0" borderId="3" xfId="552" applyNumberFormat="1" applyFont="1" applyBorder="1" applyAlignment="1">
      <alignment horizontal="center" vertical="center" wrapText="1"/>
      <protection/>
    </xf>
    <xf numFmtId="172" fontId="67" fillId="12" borderId="3" xfId="552" applyNumberFormat="1" applyFont="1" applyFill="1" applyBorder="1" applyAlignment="1">
      <alignment horizontal="center" vertical="center" wrapText="1"/>
      <protection/>
    </xf>
    <xf numFmtId="3" fontId="6" fillId="50" borderId="3" xfId="0" applyNumberFormat="1" applyFont="1" applyFill="1" applyBorder="1" applyAlignment="1">
      <alignment horizontal="center" vertical="center"/>
    </xf>
    <xf numFmtId="3" fontId="43" fillId="50" borderId="3" xfId="0" applyNumberFormat="1" applyFont="1" applyFill="1" applyBorder="1" applyAlignment="1">
      <alignment horizontal="center" vertical="center"/>
    </xf>
    <xf numFmtId="172" fontId="5" fillId="0" borderId="3" xfId="552" applyNumberFormat="1" applyFont="1" applyBorder="1" applyAlignment="1">
      <alignment horizontal="center" vertical="center" wrapText="1"/>
      <protection/>
    </xf>
    <xf numFmtId="3" fontId="5" fillId="12" borderId="3" xfId="552" applyNumberFormat="1" applyFont="1" applyFill="1" applyBorder="1" applyAlignment="1">
      <alignment horizontal="center" vertical="center" wrapText="1"/>
      <protection/>
    </xf>
    <xf numFmtId="0" fontId="39" fillId="0" borderId="0" xfId="626" applyFont="1" applyFill="1" applyBorder="1">
      <alignment/>
      <protection/>
    </xf>
    <xf numFmtId="0" fontId="40" fillId="12" borderId="0" xfId="626" applyFont="1" applyFill="1" applyBorder="1">
      <alignment/>
      <protection/>
    </xf>
    <xf numFmtId="0" fontId="40" fillId="0" borderId="0" xfId="626" applyFont="1" applyFill="1" applyBorder="1">
      <alignment/>
      <protection/>
    </xf>
    <xf numFmtId="14" fontId="39" fillId="0" borderId="3" xfId="552" applyNumberFormat="1" applyFont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/>
      <protection/>
    </xf>
    <xf numFmtId="0" fontId="40" fillId="0" borderId="0" xfId="626" applyFont="1" applyFill="1">
      <alignment/>
      <protection/>
    </xf>
    <xf numFmtId="0" fontId="54" fillId="0" borderId="3" xfId="625" applyFont="1" applyBorder="1" applyAlignment="1">
      <alignment vertical="center" wrapText="1"/>
      <protection/>
    </xf>
    <xf numFmtId="0" fontId="52" fillId="0" borderId="3" xfId="604" applyFont="1" applyFill="1" applyBorder="1" applyAlignment="1">
      <alignment horizontal="center" vertical="center" wrapText="1"/>
      <protection/>
    </xf>
    <xf numFmtId="0" fontId="6" fillId="12" borderId="3" xfId="604" applyFont="1" applyFill="1" applyBorder="1" applyAlignment="1">
      <alignment horizontal="center" vertical="center" wrapText="1"/>
      <protection/>
    </xf>
    <xf numFmtId="173" fontId="5" fillId="0" borderId="3" xfId="626" applyNumberFormat="1" applyFont="1" applyFill="1" applyBorder="1" applyAlignment="1">
      <alignment horizontal="center" vertical="center" wrapText="1"/>
      <protection/>
    </xf>
    <xf numFmtId="173" fontId="5" fillId="12" borderId="3" xfId="626" applyNumberFormat="1" applyFont="1" applyFill="1" applyBorder="1" applyAlignment="1">
      <alignment horizontal="center" vertical="center"/>
      <protection/>
    </xf>
    <xf numFmtId="3" fontId="40" fillId="0" borderId="0" xfId="626" applyNumberFormat="1" applyFont="1" applyFill="1" applyAlignment="1">
      <alignment vertical="center"/>
      <protection/>
    </xf>
    <xf numFmtId="172" fontId="40" fillId="0" borderId="0" xfId="626" applyNumberFormat="1" applyFont="1" applyFill="1" applyAlignment="1">
      <alignment vertical="center"/>
      <protection/>
    </xf>
    <xf numFmtId="0" fontId="40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0" fontId="52" fillId="0" borderId="3" xfId="604" applyFont="1" applyFill="1" applyBorder="1" applyAlignment="1">
      <alignment horizontal="center" vertical="center"/>
      <protection/>
    </xf>
    <xf numFmtId="0" fontId="6" fillId="12" borderId="3" xfId="604" applyFont="1" applyFill="1" applyBorder="1" applyAlignment="1">
      <alignment horizontal="center" vertical="center"/>
      <protection/>
    </xf>
    <xf numFmtId="0" fontId="43" fillId="0" borderId="3" xfId="604" applyFont="1" applyFill="1" applyBorder="1" applyAlignment="1">
      <alignment horizontal="center" vertical="center"/>
      <protection/>
    </xf>
    <xf numFmtId="1" fontId="5" fillId="0" borderId="0" xfId="626" applyNumberFormat="1" applyFont="1" applyFill="1" applyAlignment="1">
      <alignment horizontal="center" vertical="center"/>
      <protection/>
    </xf>
    <xf numFmtId="3" fontId="43" fillId="12" borderId="3" xfId="626" applyNumberFormat="1" applyFont="1" applyFill="1" applyBorder="1" applyAlignment="1">
      <alignment horizontal="center" vertical="center"/>
      <protection/>
    </xf>
    <xf numFmtId="0" fontId="67" fillId="0" borderId="3" xfId="626" applyFont="1" applyFill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64" fillId="0" borderId="3" xfId="552" applyNumberFormat="1" applyFont="1" applyBorder="1" applyAlignment="1">
      <alignment horizontal="center" vertical="center" wrapText="1"/>
      <protection/>
    </xf>
    <xf numFmtId="0" fontId="4" fillId="0" borderId="0" xfId="626" applyFont="1" applyFill="1" applyAlignment="1">
      <alignment wrapText="1"/>
      <protection/>
    </xf>
    <xf numFmtId="1" fontId="48" fillId="0" borderId="3" xfId="626" applyNumberFormat="1" applyFont="1" applyFill="1" applyBorder="1" applyAlignment="1">
      <alignment horizontal="center" vertical="center"/>
      <protection/>
    </xf>
    <xf numFmtId="3" fontId="69" fillId="0" borderId="3" xfId="626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3" fillId="0" borderId="3" xfId="626" applyNumberFormat="1" applyFont="1" applyFill="1" applyBorder="1" applyAlignment="1">
      <alignment horizontal="center" vertical="center" wrapText="1"/>
      <protection/>
    </xf>
    <xf numFmtId="3" fontId="48" fillId="0" borderId="3" xfId="626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 wrapText="1"/>
    </xf>
    <xf numFmtId="3" fontId="43" fillId="0" borderId="3" xfId="626" applyNumberFormat="1" applyFont="1" applyFill="1" applyBorder="1" applyAlignment="1">
      <alignment horizontal="center" vertical="center"/>
      <protection/>
    </xf>
    <xf numFmtId="0" fontId="46" fillId="12" borderId="0" xfId="626" applyFont="1" applyFill="1" applyAlignment="1">
      <alignment horizontal="center" wrapText="1"/>
      <protection/>
    </xf>
    <xf numFmtId="0" fontId="47" fillId="12" borderId="0" xfId="626" applyFont="1" applyFill="1" applyAlignment="1">
      <alignment horizontal="center"/>
      <protection/>
    </xf>
    <xf numFmtId="0" fontId="40" fillId="12" borderId="3" xfId="626" applyFont="1" applyFill="1" applyBorder="1" applyAlignment="1">
      <alignment horizontal="center"/>
      <protection/>
    </xf>
    <xf numFmtId="0" fontId="48" fillId="12" borderId="3" xfId="626" applyFont="1" applyFill="1" applyBorder="1" applyAlignment="1">
      <alignment horizontal="center" vertical="center"/>
      <protection/>
    </xf>
    <xf numFmtId="0" fontId="45" fillId="0" borderId="0" xfId="626" applyFont="1" applyFill="1" applyAlignment="1">
      <alignment horizontal="center" wrapText="1"/>
      <protection/>
    </xf>
    <xf numFmtId="0" fontId="42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58" fillId="12" borderId="3" xfId="626" applyFont="1" applyFill="1" applyBorder="1" applyAlignment="1">
      <alignment horizontal="center" vertical="center"/>
      <protection/>
    </xf>
    <xf numFmtId="0" fontId="55" fillId="0" borderId="0" xfId="605" applyFont="1" applyAlignment="1">
      <alignment horizontal="center" vertical="center" wrapText="1"/>
      <protection/>
    </xf>
    <xf numFmtId="0" fontId="57" fillId="0" borderId="0" xfId="605" applyFont="1" applyAlignment="1">
      <alignment horizontal="center" vertical="center" wrapText="1"/>
      <protection/>
    </xf>
    <xf numFmtId="0" fontId="6" fillId="0" borderId="3" xfId="605" applyFont="1" applyBorder="1" applyAlignment="1">
      <alignment horizontal="center"/>
      <protection/>
    </xf>
    <xf numFmtId="2" fontId="6" fillId="0" borderId="3" xfId="605" applyNumberFormat="1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 wrapText="1"/>
      <protection/>
    </xf>
    <xf numFmtId="0" fontId="6" fillId="0" borderId="3" xfId="605" applyNumberFormat="1" applyFont="1" applyBorder="1" applyAlignment="1">
      <alignment horizontal="center" vertical="center" wrapText="1"/>
      <protection/>
    </xf>
    <xf numFmtId="0" fontId="50" fillId="50" borderId="3" xfId="605" applyFont="1" applyFill="1" applyBorder="1" applyAlignment="1">
      <alignment horizontal="center" vertical="center" wrapText="1"/>
      <protection/>
    </xf>
    <xf numFmtId="0" fontId="55" fillId="50" borderId="0" xfId="605" applyFont="1" applyFill="1" applyAlignment="1">
      <alignment horizontal="center" vertical="center" wrapText="1"/>
      <protection/>
    </xf>
    <xf numFmtId="0" fontId="59" fillId="50" borderId="0" xfId="605" applyFont="1" applyFill="1" applyAlignment="1">
      <alignment horizontal="center" vertical="center" wrapText="1"/>
      <protection/>
    </xf>
    <xf numFmtId="2" fontId="6" fillId="50" borderId="3" xfId="605" applyNumberFormat="1" applyFont="1" applyFill="1" applyBorder="1" applyAlignment="1">
      <alignment horizontal="center" vertical="center" wrapText="1"/>
      <protection/>
    </xf>
    <xf numFmtId="3" fontId="6" fillId="50" borderId="3" xfId="605" applyNumberFormat="1" applyFont="1" applyFill="1" applyBorder="1" applyAlignment="1">
      <alignment horizontal="center" vertical="center" wrapText="1"/>
      <protection/>
    </xf>
    <xf numFmtId="0" fontId="6" fillId="50" borderId="3" xfId="605" applyFont="1" applyFill="1" applyBorder="1" applyAlignment="1">
      <alignment horizontal="center" vertical="center" wrapText="1"/>
      <protection/>
    </xf>
    <xf numFmtId="0" fontId="6" fillId="50" borderId="3" xfId="605" applyNumberFormat="1" applyFont="1" applyFill="1" applyBorder="1" applyAlignment="1">
      <alignment horizontal="center" vertical="center" wrapText="1"/>
      <protection/>
    </xf>
    <xf numFmtId="0" fontId="61" fillId="0" borderId="0" xfId="605" applyFont="1" applyAlignment="1">
      <alignment horizontal="center" vertical="center" wrapText="1"/>
      <protection/>
    </xf>
    <xf numFmtId="0" fontId="50" fillId="0" borderId="0" xfId="605" applyFont="1" applyAlignment="1">
      <alignment horizontal="center" vertical="center" wrapText="1"/>
      <protection/>
    </xf>
    <xf numFmtId="0" fontId="46" fillId="0" borderId="0" xfId="626" applyFont="1" applyFill="1" applyAlignment="1">
      <alignment horizontal="center"/>
      <protection/>
    </xf>
    <xf numFmtId="0" fontId="53" fillId="0" borderId="0" xfId="626" applyFont="1" applyFill="1" applyAlignment="1">
      <alignment horizontal="center"/>
      <protection/>
    </xf>
    <xf numFmtId="0" fontId="48" fillId="0" borderId="3" xfId="626" applyFont="1" applyFill="1" applyBorder="1" applyAlignment="1">
      <alignment horizontal="center" vertical="center"/>
      <protection/>
    </xf>
    <xf numFmtId="0" fontId="48" fillId="0" borderId="25" xfId="626" applyFont="1" applyFill="1" applyBorder="1" applyAlignment="1">
      <alignment horizontal="center" vertical="center" wrapText="1"/>
      <protection/>
    </xf>
    <xf numFmtId="0" fontId="48" fillId="0" borderId="28" xfId="626" applyFont="1" applyFill="1" applyBorder="1" applyAlignment="1">
      <alignment horizontal="center" vertical="center" wrapText="1"/>
      <protection/>
    </xf>
    <xf numFmtId="0" fontId="48" fillId="0" borderId="26" xfId="626" applyFont="1" applyFill="1" applyBorder="1" applyAlignment="1">
      <alignment horizontal="center" vertical="center" wrapText="1"/>
      <protection/>
    </xf>
    <xf numFmtId="0" fontId="48" fillId="0" borderId="0" xfId="626" applyFont="1" applyFill="1" applyBorder="1" applyAlignment="1">
      <alignment horizontal="center"/>
      <protection/>
    </xf>
    <xf numFmtId="0" fontId="47" fillId="0" borderId="0" xfId="626" applyFont="1" applyFill="1" applyBorder="1" applyAlignment="1">
      <alignment horizontal="center"/>
      <protection/>
    </xf>
    <xf numFmtId="0" fontId="68" fillId="0" borderId="0" xfId="626" applyFont="1" applyFill="1" applyBorder="1" applyAlignment="1">
      <alignment horizontal="center" vertical="center" wrapText="1"/>
      <protection/>
    </xf>
    <xf numFmtId="0" fontId="46" fillId="0" borderId="0" xfId="626" applyFont="1" applyFill="1" applyAlignment="1">
      <alignment horizontal="center" vertical="center" wrapText="1"/>
      <protection/>
    </xf>
    <xf numFmtId="0" fontId="47" fillId="0" borderId="0" xfId="626" applyFont="1" applyFill="1" applyAlignment="1">
      <alignment horizontal="center"/>
      <protection/>
    </xf>
    <xf numFmtId="2" fontId="43" fillId="0" borderId="3" xfId="626" applyNumberFormat="1" applyFont="1" applyFill="1" applyBorder="1" applyAlignment="1">
      <alignment horizontal="center" vertical="center" wrapText="1"/>
      <protection/>
    </xf>
    <xf numFmtId="0" fontId="43" fillId="0" borderId="3" xfId="626" applyFont="1" applyFill="1" applyBorder="1" applyAlignment="1">
      <alignment horizontal="center" vertical="center" wrapText="1"/>
      <protection/>
    </xf>
    <xf numFmtId="14" fontId="5" fillId="0" borderId="3" xfId="552" applyNumberFormat="1" applyFont="1" applyFill="1" applyBorder="1" applyAlignment="1">
      <alignment horizontal="center" vertical="center" wrapText="1"/>
      <protection/>
    </xf>
    <xf numFmtId="0" fontId="46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90" zoomScaleNormal="75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26" customWidth="1"/>
    <col min="4" max="4" width="13.7109375" style="26" customWidth="1"/>
    <col min="5" max="5" width="10.57421875" style="5" customWidth="1"/>
    <col min="6" max="6" width="10.00390625" style="5" customWidth="1"/>
    <col min="7" max="7" width="15.57421875" style="26" customWidth="1"/>
    <col min="8" max="9" width="9.140625" style="68" customWidth="1"/>
    <col min="10" max="16384" width="9.140625" style="63" customWidth="1"/>
  </cols>
  <sheetData>
    <row r="1" spans="1:9" s="54" customFormat="1" ht="41.25" customHeight="1">
      <c r="A1" s="204" t="s">
        <v>47</v>
      </c>
      <c r="B1" s="204"/>
      <c r="C1" s="204"/>
      <c r="D1" s="204"/>
      <c r="E1" s="204"/>
      <c r="F1" s="204"/>
      <c r="G1" s="204"/>
      <c r="H1" s="53"/>
      <c r="I1" s="53"/>
    </row>
    <row r="2" spans="1:9" s="54" customFormat="1" ht="19.5" customHeight="1">
      <c r="A2" s="205" t="s">
        <v>7</v>
      </c>
      <c r="B2" s="205"/>
      <c r="C2" s="205"/>
      <c r="D2" s="205"/>
      <c r="E2" s="205"/>
      <c r="F2" s="205"/>
      <c r="G2" s="205"/>
      <c r="H2" s="53"/>
      <c r="I2" s="53"/>
    </row>
    <row r="3" spans="1:9" s="56" customFormat="1" ht="6.75" customHeight="1">
      <c r="A3" s="7"/>
      <c r="B3" s="7"/>
      <c r="C3" s="7"/>
      <c r="D3" s="7"/>
      <c r="E3" s="7"/>
      <c r="F3" s="7"/>
      <c r="G3" s="7"/>
      <c r="H3" s="55"/>
      <c r="I3" s="55"/>
    </row>
    <row r="4" spans="1:9" s="56" customFormat="1" ht="25.5" customHeight="1">
      <c r="A4" s="206"/>
      <c r="B4" s="207" t="s">
        <v>268</v>
      </c>
      <c r="C4" s="207"/>
      <c r="D4" s="207"/>
      <c r="E4" s="207" t="s">
        <v>269</v>
      </c>
      <c r="F4" s="207"/>
      <c r="G4" s="207"/>
      <c r="H4" s="55"/>
      <c r="I4" s="55"/>
    </row>
    <row r="5" spans="1:9" s="56" customFormat="1" ht="50.25" customHeight="1">
      <c r="A5" s="206"/>
      <c r="B5" s="9" t="s">
        <v>48</v>
      </c>
      <c r="C5" s="9" t="s">
        <v>74</v>
      </c>
      <c r="D5" s="10" t="s">
        <v>29</v>
      </c>
      <c r="E5" s="11" t="s">
        <v>48</v>
      </c>
      <c r="F5" s="9" t="s">
        <v>74</v>
      </c>
      <c r="G5" s="10" t="s">
        <v>29</v>
      </c>
      <c r="H5" s="55"/>
      <c r="I5" s="55"/>
    </row>
    <row r="6" spans="1:9" s="58" customFormat="1" ht="34.5" customHeight="1">
      <c r="A6" s="12" t="s">
        <v>30</v>
      </c>
      <c r="B6" s="13">
        <f>SUM(B7:B25)</f>
        <v>51539</v>
      </c>
      <c r="C6" s="14">
        <f>SUM(C7:C25)</f>
        <v>57239</v>
      </c>
      <c r="D6" s="15">
        <f>C6/B6*100</f>
        <v>111.05958594462446</v>
      </c>
      <c r="E6" s="16">
        <f>SUM(E7:E25)</f>
        <v>6422</v>
      </c>
      <c r="F6" s="14">
        <f>SUM(F7:F25)</f>
        <v>7898</v>
      </c>
      <c r="G6" s="15">
        <f>F6/E6*100</f>
        <v>122.98349423855497</v>
      </c>
      <c r="H6" s="57"/>
      <c r="I6" s="57"/>
    </row>
    <row r="7" spans="1:13" ht="51" customHeight="1">
      <c r="A7" s="17" t="s">
        <v>9</v>
      </c>
      <c r="B7" s="18">
        <v>7102</v>
      </c>
      <c r="C7" s="19">
        <v>7142</v>
      </c>
      <c r="D7" s="20">
        <f aca="true" t="shared" si="0" ref="D7:D25">C7/B7*100</f>
        <v>100.5632216277105</v>
      </c>
      <c r="E7" s="21">
        <v>239</v>
      </c>
      <c r="F7" s="19">
        <v>355</v>
      </c>
      <c r="G7" s="20">
        <f aca="true" t="shared" si="1" ref="G7:G25">F7/E7*100</f>
        <v>148.53556485355648</v>
      </c>
      <c r="H7" s="59"/>
      <c r="I7" s="60"/>
      <c r="J7" s="61"/>
      <c r="K7" s="61"/>
      <c r="L7" s="62"/>
      <c r="M7" s="62"/>
    </row>
    <row r="8" spans="1:9" ht="39" customHeight="1">
      <c r="A8" s="17" t="s">
        <v>10</v>
      </c>
      <c r="B8" s="18">
        <v>3566</v>
      </c>
      <c r="C8" s="22">
        <v>3467</v>
      </c>
      <c r="D8" s="20">
        <f t="shared" si="0"/>
        <v>97.22378014582165</v>
      </c>
      <c r="E8" s="21">
        <v>257</v>
      </c>
      <c r="F8" s="22">
        <v>374</v>
      </c>
      <c r="G8" s="20">
        <f t="shared" si="1"/>
        <v>145.52529182879377</v>
      </c>
      <c r="H8" s="64"/>
      <c r="I8" s="65"/>
    </row>
    <row r="9" spans="1:9" s="66" customFormat="1" ht="25.5" customHeight="1">
      <c r="A9" s="17" t="s">
        <v>11</v>
      </c>
      <c r="B9" s="18">
        <v>12106</v>
      </c>
      <c r="C9" s="22">
        <v>12965</v>
      </c>
      <c r="D9" s="20">
        <f t="shared" si="0"/>
        <v>107.0956550470841</v>
      </c>
      <c r="E9" s="21">
        <v>1853</v>
      </c>
      <c r="F9" s="22">
        <v>1853</v>
      </c>
      <c r="G9" s="20">
        <f t="shared" si="1"/>
        <v>100</v>
      </c>
      <c r="H9" s="64"/>
      <c r="I9" s="65"/>
    </row>
    <row r="10" spans="1:9" ht="41.25" customHeight="1">
      <c r="A10" s="17" t="s">
        <v>12</v>
      </c>
      <c r="B10" s="18">
        <v>1027</v>
      </c>
      <c r="C10" s="22">
        <v>1416</v>
      </c>
      <c r="D10" s="20">
        <f t="shared" si="0"/>
        <v>137.87731256085686</v>
      </c>
      <c r="E10" s="21">
        <v>236</v>
      </c>
      <c r="F10" s="22">
        <v>427</v>
      </c>
      <c r="G10" s="20">
        <f t="shared" si="1"/>
        <v>180.9322033898305</v>
      </c>
      <c r="H10" s="64"/>
      <c r="I10" s="67"/>
    </row>
    <row r="11" spans="1:9" ht="37.5" customHeight="1">
      <c r="A11" s="17" t="s">
        <v>13</v>
      </c>
      <c r="B11" s="18">
        <v>1182</v>
      </c>
      <c r="C11" s="22">
        <v>1234</v>
      </c>
      <c r="D11" s="20">
        <f t="shared" si="0"/>
        <v>104.39932318104907</v>
      </c>
      <c r="E11" s="21">
        <v>141</v>
      </c>
      <c r="F11" s="22">
        <v>158</v>
      </c>
      <c r="G11" s="20">
        <f t="shared" si="1"/>
        <v>112.05673758865248</v>
      </c>
      <c r="H11" s="64"/>
      <c r="I11" s="67"/>
    </row>
    <row r="12" spans="1:9" ht="18.75" customHeight="1">
      <c r="A12" s="17" t="s">
        <v>14</v>
      </c>
      <c r="B12" s="18">
        <v>2409</v>
      </c>
      <c r="C12" s="22">
        <v>3013</v>
      </c>
      <c r="D12" s="20">
        <f t="shared" si="0"/>
        <v>125.07264425072644</v>
      </c>
      <c r="E12" s="21">
        <v>559</v>
      </c>
      <c r="F12" s="22">
        <v>740</v>
      </c>
      <c r="G12" s="20">
        <f t="shared" si="1"/>
        <v>132.37924865831843</v>
      </c>
      <c r="H12" s="64"/>
      <c r="I12" s="67"/>
    </row>
    <row r="13" spans="1:9" ht="54" customHeight="1">
      <c r="A13" s="17" t="s">
        <v>15</v>
      </c>
      <c r="B13" s="18">
        <v>7731</v>
      </c>
      <c r="C13" s="22">
        <v>8063</v>
      </c>
      <c r="D13" s="20">
        <f t="shared" si="0"/>
        <v>104.294399172164</v>
      </c>
      <c r="E13" s="21">
        <v>829</v>
      </c>
      <c r="F13" s="22">
        <v>758</v>
      </c>
      <c r="G13" s="20">
        <f t="shared" si="1"/>
        <v>91.43546441495778</v>
      </c>
      <c r="H13" s="64"/>
      <c r="I13" s="67"/>
    </row>
    <row r="14" spans="1:9" ht="35.25" customHeight="1">
      <c r="A14" s="17" t="s">
        <v>16</v>
      </c>
      <c r="B14" s="18">
        <v>3036</v>
      </c>
      <c r="C14" s="22">
        <v>3928</v>
      </c>
      <c r="D14" s="20">
        <f t="shared" si="0"/>
        <v>129.38076416337285</v>
      </c>
      <c r="E14" s="21">
        <v>377</v>
      </c>
      <c r="F14" s="22">
        <v>580</v>
      </c>
      <c r="G14" s="20">
        <f t="shared" si="1"/>
        <v>153.84615384615387</v>
      </c>
      <c r="H14" s="64"/>
      <c r="I14" s="67"/>
    </row>
    <row r="15" spans="1:9" ht="40.5" customHeight="1">
      <c r="A15" s="17" t="s">
        <v>17</v>
      </c>
      <c r="B15" s="18">
        <v>838</v>
      </c>
      <c r="C15" s="22">
        <v>946</v>
      </c>
      <c r="D15" s="20">
        <f t="shared" si="0"/>
        <v>112.88782816229117</v>
      </c>
      <c r="E15" s="21">
        <v>107</v>
      </c>
      <c r="F15" s="22">
        <v>108</v>
      </c>
      <c r="G15" s="20">
        <f t="shared" si="1"/>
        <v>100.93457943925233</v>
      </c>
      <c r="H15" s="64"/>
      <c r="I15" s="67"/>
    </row>
    <row r="16" spans="1:9" ht="24" customHeight="1">
      <c r="A16" s="17" t="s">
        <v>18</v>
      </c>
      <c r="B16" s="18">
        <v>354</v>
      </c>
      <c r="C16" s="22">
        <v>403</v>
      </c>
      <c r="D16" s="20">
        <f t="shared" si="0"/>
        <v>113.84180790960453</v>
      </c>
      <c r="E16" s="21">
        <v>46</v>
      </c>
      <c r="F16" s="22">
        <v>30</v>
      </c>
      <c r="G16" s="20">
        <f t="shared" si="1"/>
        <v>65.21739130434783</v>
      </c>
      <c r="H16" s="64"/>
      <c r="I16" s="67"/>
    </row>
    <row r="17" spans="1:9" ht="24" customHeight="1">
      <c r="A17" s="17" t="s">
        <v>19</v>
      </c>
      <c r="B17" s="23">
        <v>414</v>
      </c>
      <c r="C17" s="22">
        <v>481</v>
      </c>
      <c r="D17" s="20">
        <f t="shared" si="0"/>
        <v>116.18357487922705</v>
      </c>
      <c r="E17" s="21">
        <v>40</v>
      </c>
      <c r="F17" s="22">
        <v>55</v>
      </c>
      <c r="G17" s="20">
        <f t="shared" si="1"/>
        <v>137.5</v>
      </c>
      <c r="H17" s="64"/>
      <c r="I17" s="67"/>
    </row>
    <row r="18" spans="1:9" ht="24" customHeight="1">
      <c r="A18" s="17" t="s">
        <v>20</v>
      </c>
      <c r="B18" s="23">
        <v>471</v>
      </c>
      <c r="C18" s="22">
        <v>525</v>
      </c>
      <c r="D18" s="20">
        <f t="shared" si="0"/>
        <v>111.46496815286623</v>
      </c>
      <c r="E18" s="21">
        <v>50</v>
      </c>
      <c r="F18" s="22">
        <v>91</v>
      </c>
      <c r="G18" s="20">
        <f t="shared" si="1"/>
        <v>182</v>
      </c>
      <c r="H18" s="64"/>
      <c r="I18" s="67"/>
    </row>
    <row r="19" spans="1:9" ht="38.25" customHeight="1">
      <c r="A19" s="17" t="s">
        <v>21</v>
      </c>
      <c r="B19" s="23">
        <v>983</v>
      </c>
      <c r="C19" s="22">
        <v>1045</v>
      </c>
      <c r="D19" s="20">
        <f t="shared" si="0"/>
        <v>106.30722278738556</v>
      </c>
      <c r="E19" s="21">
        <v>137</v>
      </c>
      <c r="F19" s="22">
        <v>151</v>
      </c>
      <c r="G19" s="20">
        <f t="shared" si="1"/>
        <v>110.2189781021898</v>
      </c>
      <c r="H19" s="64"/>
      <c r="I19" s="67"/>
    </row>
    <row r="20" spans="1:9" ht="41.25" customHeight="1">
      <c r="A20" s="17" t="s">
        <v>22</v>
      </c>
      <c r="B20" s="23">
        <v>1612</v>
      </c>
      <c r="C20" s="22">
        <v>1833</v>
      </c>
      <c r="D20" s="20">
        <f t="shared" si="0"/>
        <v>113.70967741935485</v>
      </c>
      <c r="E20" s="21">
        <v>205</v>
      </c>
      <c r="F20" s="22">
        <v>264</v>
      </c>
      <c r="G20" s="20">
        <f t="shared" si="1"/>
        <v>128.78048780487805</v>
      </c>
      <c r="H20" s="64"/>
      <c r="I20" s="67"/>
    </row>
    <row r="21" spans="1:9" ht="41.25" customHeight="1">
      <c r="A21" s="17" t="s">
        <v>23</v>
      </c>
      <c r="B21" s="23">
        <v>2402</v>
      </c>
      <c r="C21" s="22">
        <v>2929</v>
      </c>
      <c r="D21" s="20">
        <f t="shared" si="0"/>
        <v>121.94004995836802</v>
      </c>
      <c r="E21" s="21">
        <v>342</v>
      </c>
      <c r="F21" s="22">
        <v>388</v>
      </c>
      <c r="G21" s="20">
        <f t="shared" si="1"/>
        <v>113.45029239766082</v>
      </c>
      <c r="H21" s="64"/>
      <c r="I21" s="67"/>
    </row>
    <row r="22" spans="1:9" ht="24" customHeight="1">
      <c r="A22" s="17" t="s">
        <v>24</v>
      </c>
      <c r="B22" s="23">
        <v>2416</v>
      </c>
      <c r="C22" s="22">
        <v>3071</v>
      </c>
      <c r="D22" s="20">
        <f t="shared" si="0"/>
        <v>127.11092715231788</v>
      </c>
      <c r="E22" s="21">
        <v>369</v>
      </c>
      <c r="F22" s="22">
        <v>582</v>
      </c>
      <c r="G22" s="20">
        <f t="shared" si="1"/>
        <v>157.72357723577235</v>
      </c>
      <c r="H22" s="64"/>
      <c r="I22" s="67"/>
    </row>
    <row r="23" spans="1:9" ht="42.75" customHeight="1">
      <c r="A23" s="17" t="s">
        <v>25</v>
      </c>
      <c r="B23" s="23">
        <v>2920</v>
      </c>
      <c r="C23" s="22">
        <v>3582</v>
      </c>
      <c r="D23" s="20">
        <f t="shared" si="0"/>
        <v>122.67123287671234</v>
      </c>
      <c r="E23" s="21">
        <v>517</v>
      </c>
      <c r="F23" s="22">
        <v>769</v>
      </c>
      <c r="G23" s="20">
        <f t="shared" si="1"/>
        <v>148.74274661508704</v>
      </c>
      <c r="H23" s="64"/>
      <c r="I23" s="67"/>
    </row>
    <row r="24" spans="1:9" ht="36.75" customHeight="1">
      <c r="A24" s="17" t="s">
        <v>26</v>
      </c>
      <c r="B24" s="23">
        <v>483</v>
      </c>
      <c r="C24" s="22">
        <v>705</v>
      </c>
      <c r="D24" s="20">
        <f t="shared" si="0"/>
        <v>145.96273291925465</v>
      </c>
      <c r="E24" s="21">
        <v>68</v>
      </c>
      <c r="F24" s="22">
        <v>150</v>
      </c>
      <c r="G24" s="20">
        <f t="shared" si="1"/>
        <v>220.58823529411765</v>
      </c>
      <c r="H24" s="64"/>
      <c r="I24" s="67"/>
    </row>
    <row r="25" spans="1:9" ht="27.75" customHeight="1">
      <c r="A25" s="17" t="s">
        <v>27</v>
      </c>
      <c r="B25" s="23">
        <v>487</v>
      </c>
      <c r="C25" s="22">
        <v>491</v>
      </c>
      <c r="D25" s="20">
        <f t="shared" si="0"/>
        <v>100.82135523613962</v>
      </c>
      <c r="E25" s="21">
        <v>50</v>
      </c>
      <c r="F25" s="22">
        <v>65</v>
      </c>
      <c r="G25" s="20">
        <f t="shared" si="1"/>
        <v>130</v>
      </c>
      <c r="H25" s="64"/>
      <c r="I25" s="67"/>
    </row>
    <row r="26" spans="1:7" ht="12.75">
      <c r="A26" s="24"/>
      <c r="B26" s="24"/>
      <c r="C26" s="25"/>
      <c r="D26" s="25"/>
      <c r="E26" s="24"/>
      <c r="F26" s="24"/>
      <c r="G26" s="2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90" zoomScaleNormal="75" zoomScaleSheetLayoutView="90" zoomScalePageLayoutView="0" workbookViewId="0" topLeftCell="A1">
      <selection activeCell="B3" sqref="B3:B4"/>
    </sheetView>
  </sheetViews>
  <sheetFormatPr defaultColWidth="8.8515625" defaultRowHeight="15"/>
  <cols>
    <col min="1" max="1" width="52.8515625" style="2" customWidth="1"/>
    <col min="2" max="2" width="22.7109375" style="2" customWidth="1"/>
    <col min="3" max="3" width="21.421875" style="2" customWidth="1"/>
    <col min="4" max="4" width="19.421875" style="2" customWidth="1"/>
    <col min="5" max="5" width="8.8515625" style="72" customWidth="1"/>
    <col min="6" max="6" width="16.57421875" style="72" customWidth="1"/>
    <col min="7" max="16384" width="8.8515625" style="72" customWidth="1"/>
  </cols>
  <sheetData>
    <row r="1" spans="1:4" s="1" customFormat="1" ht="45.75" customHeight="1">
      <c r="A1" s="241" t="s">
        <v>335</v>
      </c>
      <c r="B1" s="241"/>
      <c r="C1" s="241"/>
      <c r="D1" s="241"/>
    </row>
    <row r="2" spans="1:4" s="1" customFormat="1" ht="12.75" customHeight="1">
      <c r="A2" s="106"/>
      <c r="B2" s="106"/>
      <c r="C2" s="106"/>
      <c r="D2" s="106"/>
    </row>
    <row r="3" spans="1:4" s="70" customFormat="1" ht="25.5" customHeight="1">
      <c r="A3" s="242"/>
      <c r="B3" s="239" t="s">
        <v>37</v>
      </c>
      <c r="C3" s="239" t="s">
        <v>38</v>
      </c>
      <c r="D3" s="239" t="s">
        <v>45</v>
      </c>
    </row>
    <row r="4" spans="1:4" s="70" customFormat="1" ht="82.5" customHeight="1">
      <c r="A4" s="242"/>
      <c r="B4" s="239"/>
      <c r="C4" s="239"/>
      <c r="D4" s="239"/>
    </row>
    <row r="5" spans="1:4" s="71" customFormat="1" ht="34.5" customHeight="1">
      <c r="A5" s="27" t="s">
        <v>30</v>
      </c>
      <c r="B5" s="16">
        <f>SUM(B6:B14)</f>
        <v>7898</v>
      </c>
      <c r="C5" s="16">
        <f>SUM(C6:C14)</f>
        <v>21846</v>
      </c>
      <c r="D5" s="201">
        <f>C5/B5</f>
        <v>2.766016713091922</v>
      </c>
    </row>
    <row r="6" spans="1:9" ht="51" customHeight="1">
      <c r="A6" s="28" t="s">
        <v>32</v>
      </c>
      <c r="B6" s="200">
        <v>373</v>
      </c>
      <c r="C6" s="202">
        <v>3986</v>
      </c>
      <c r="D6" s="203">
        <f aca="true" t="shared" si="0" ref="D6:D14">C6/B6</f>
        <v>10.68632707774799</v>
      </c>
      <c r="I6" s="73"/>
    </row>
    <row r="7" spans="1:4" ht="35.25" customHeight="1">
      <c r="A7" s="28" t="s">
        <v>2</v>
      </c>
      <c r="B7" s="200">
        <v>958</v>
      </c>
      <c r="C7" s="202">
        <v>2318</v>
      </c>
      <c r="D7" s="203">
        <f t="shared" si="0"/>
        <v>2.419624217118998</v>
      </c>
    </row>
    <row r="8" spans="1:5" s="74" customFormat="1" ht="25.5" customHeight="1">
      <c r="A8" s="28" t="s">
        <v>1</v>
      </c>
      <c r="B8" s="200">
        <v>784</v>
      </c>
      <c r="C8" s="22">
        <v>2589</v>
      </c>
      <c r="D8" s="203">
        <f t="shared" si="0"/>
        <v>3.302295918367347</v>
      </c>
      <c r="E8" s="72"/>
    </row>
    <row r="9" spans="1:4" ht="36.75" customHeight="1">
      <c r="A9" s="28" t="s">
        <v>0</v>
      </c>
      <c r="B9" s="200">
        <v>174</v>
      </c>
      <c r="C9" s="22">
        <v>1309</v>
      </c>
      <c r="D9" s="203">
        <f t="shared" si="0"/>
        <v>7.522988505747127</v>
      </c>
    </row>
    <row r="10" spans="1:4" ht="28.5" customHeight="1">
      <c r="A10" s="28" t="s">
        <v>4</v>
      </c>
      <c r="B10" s="200">
        <v>857</v>
      </c>
      <c r="C10" s="22">
        <v>3463</v>
      </c>
      <c r="D10" s="203">
        <f t="shared" si="0"/>
        <v>4.040840140023337</v>
      </c>
    </row>
    <row r="11" spans="1:5" ht="59.25" customHeight="1">
      <c r="A11" s="28" t="s">
        <v>28</v>
      </c>
      <c r="B11" s="200">
        <v>61</v>
      </c>
      <c r="C11" s="22">
        <v>298</v>
      </c>
      <c r="D11" s="203">
        <f t="shared" si="0"/>
        <v>4.885245901639344</v>
      </c>
      <c r="E11" s="50"/>
    </row>
    <row r="12" spans="1:11" ht="33.75" customHeight="1">
      <c r="A12" s="28" t="s">
        <v>5</v>
      </c>
      <c r="B12" s="200">
        <v>2185</v>
      </c>
      <c r="C12" s="22">
        <v>1904</v>
      </c>
      <c r="D12" s="203">
        <f t="shared" si="0"/>
        <v>0.8713958810068649</v>
      </c>
      <c r="K12" s="75"/>
    </row>
    <row r="13" spans="1:11" ht="75" customHeight="1">
      <c r="A13" s="28" t="s">
        <v>6</v>
      </c>
      <c r="B13" s="200">
        <v>1393</v>
      </c>
      <c r="C13" s="22">
        <v>3493</v>
      </c>
      <c r="D13" s="203">
        <f t="shared" si="0"/>
        <v>2.507537688442211</v>
      </c>
      <c r="K13" s="75"/>
    </row>
    <row r="14" spans="1:11" ht="40.5" customHeight="1">
      <c r="A14" s="28" t="s">
        <v>33</v>
      </c>
      <c r="B14" s="200">
        <v>1113</v>
      </c>
      <c r="C14" s="22">
        <v>2486</v>
      </c>
      <c r="D14" s="203">
        <f t="shared" si="0"/>
        <v>2.233602875112309</v>
      </c>
      <c r="K14" s="75"/>
    </row>
    <row r="15" spans="1:11" ht="12.75">
      <c r="A15" s="195"/>
      <c r="B15" s="195"/>
      <c r="C15" s="195"/>
      <c r="K15" s="75"/>
    </row>
    <row r="16" ht="12.75">
      <c r="K16" s="75"/>
    </row>
    <row r="17" ht="12.75">
      <c r="K17" s="75"/>
    </row>
    <row r="18" ht="12.75">
      <c r="K18" s="75"/>
    </row>
    <row r="19" ht="12.75">
      <c r="K19" s="7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90" zoomScaleNormal="75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52.8515625" style="2" customWidth="1"/>
    <col min="2" max="2" width="12.8515625" style="26" customWidth="1"/>
    <col min="3" max="3" width="12.57421875" style="5" customWidth="1"/>
    <col min="4" max="4" width="15.28125" style="5" customWidth="1"/>
    <col min="5" max="5" width="10.7109375" style="5" customWidth="1"/>
    <col min="6" max="6" width="11.8515625" style="5" customWidth="1"/>
    <col min="7" max="7" width="15.140625" style="5" customWidth="1"/>
    <col min="8" max="16384" width="9.140625" style="72" customWidth="1"/>
  </cols>
  <sheetData>
    <row r="1" spans="1:7" s="1" customFormat="1" ht="32.25" customHeight="1">
      <c r="A1" s="208" t="s">
        <v>46</v>
      </c>
      <c r="B1" s="208"/>
      <c r="C1" s="208"/>
      <c r="D1" s="208"/>
      <c r="E1" s="208"/>
      <c r="F1" s="208"/>
      <c r="G1" s="208"/>
    </row>
    <row r="2" spans="1:7" s="1" customFormat="1" ht="19.5" customHeight="1">
      <c r="A2" s="209" t="s">
        <v>31</v>
      </c>
      <c r="B2" s="209"/>
      <c r="C2" s="209"/>
      <c r="D2" s="209"/>
      <c r="E2" s="209"/>
      <c r="F2" s="209"/>
      <c r="G2" s="209"/>
    </row>
    <row r="3" spans="1:7" s="76" customFormat="1" ht="7.5" customHeight="1">
      <c r="A3" s="29"/>
      <c r="B3" s="7"/>
      <c r="C3" s="7"/>
      <c r="D3" s="7"/>
      <c r="E3" s="7"/>
      <c r="F3" s="7"/>
      <c r="G3" s="8"/>
    </row>
    <row r="4" spans="1:7" s="76" customFormat="1" ht="25.5" customHeight="1">
      <c r="A4" s="210"/>
      <c r="B4" s="211" t="s">
        <v>268</v>
      </c>
      <c r="C4" s="211"/>
      <c r="D4" s="211"/>
      <c r="E4" s="211" t="s">
        <v>269</v>
      </c>
      <c r="F4" s="211"/>
      <c r="G4" s="211"/>
    </row>
    <row r="5" spans="1:7" s="76" customFormat="1" ht="66.75" customHeight="1">
      <c r="A5" s="210"/>
      <c r="B5" s="39" t="s">
        <v>48</v>
      </c>
      <c r="C5" s="39" t="s">
        <v>74</v>
      </c>
      <c r="D5" s="40" t="s">
        <v>29</v>
      </c>
      <c r="E5" s="41" t="s">
        <v>48</v>
      </c>
      <c r="F5" s="41" t="s">
        <v>74</v>
      </c>
      <c r="G5" s="42" t="s">
        <v>29</v>
      </c>
    </row>
    <row r="6" spans="1:9" s="71" customFormat="1" ht="34.5" customHeight="1">
      <c r="A6" s="27" t="s">
        <v>30</v>
      </c>
      <c r="B6" s="30">
        <f>SUM(B7:B15)</f>
        <v>51539</v>
      </c>
      <c r="C6" s="43">
        <f>SUM(C7:C15)</f>
        <v>57239</v>
      </c>
      <c r="D6" s="44">
        <f>C6/B6*100</f>
        <v>111.05958594462446</v>
      </c>
      <c r="E6" s="30">
        <f>SUM(E7:E15)</f>
        <v>6422</v>
      </c>
      <c r="F6" s="30">
        <f>SUM(F7:F15)</f>
        <v>7898</v>
      </c>
      <c r="G6" s="44">
        <f>F6/E6*100</f>
        <v>122.98349423855497</v>
      </c>
      <c r="I6" s="77"/>
    </row>
    <row r="7" spans="1:9" ht="57.75" customHeight="1">
      <c r="A7" s="28" t="s">
        <v>32</v>
      </c>
      <c r="B7" s="45">
        <v>3278</v>
      </c>
      <c r="C7" s="46">
        <v>3540</v>
      </c>
      <c r="D7" s="47">
        <f aca="true" t="shared" si="0" ref="D7:D15">C7/B7*100</f>
        <v>107.99267846247712</v>
      </c>
      <c r="E7" s="48">
        <v>339</v>
      </c>
      <c r="F7" s="30">
        <v>373</v>
      </c>
      <c r="G7" s="47">
        <f aca="true" t="shared" si="1" ref="G7:G15">F7/E7*100</f>
        <v>110.02949852507375</v>
      </c>
      <c r="I7" s="100"/>
    </row>
    <row r="8" spans="1:9" ht="35.25" customHeight="1">
      <c r="A8" s="28" t="s">
        <v>2</v>
      </c>
      <c r="B8" s="45">
        <v>4903</v>
      </c>
      <c r="C8" s="46">
        <v>5355</v>
      </c>
      <c r="D8" s="47">
        <f t="shared" si="0"/>
        <v>109.21884560473181</v>
      </c>
      <c r="E8" s="48">
        <v>810</v>
      </c>
      <c r="F8" s="30">
        <v>958</v>
      </c>
      <c r="G8" s="47">
        <f t="shared" si="1"/>
        <v>118.27160493827161</v>
      </c>
      <c r="I8" s="100"/>
    </row>
    <row r="9" spans="1:9" s="74" customFormat="1" ht="25.5" customHeight="1">
      <c r="A9" s="28" t="s">
        <v>1</v>
      </c>
      <c r="B9" s="45">
        <v>5007</v>
      </c>
      <c r="C9" s="19">
        <v>5858</v>
      </c>
      <c r="D9" s="47">
        <f t="shared" si="0"/>
        <v>116.99620531256241</v>
      </c>
      <c r="E9" s="48">
        <v>583</v>
      </c>
      <c r="F9" s="30">
        <v>784</v>
      </c>
      <c r="G9" s="47">
        <f t="shared" si="1"/>
        <v>134.47684391080617</v>
      </c>
      <c r="I9" s="100"/>
    </row>
    <row r="10" spans="1:9" ht="36.75" customHeight="1">
      <c r="A10" s="28" t="s">
        <v>0</v>
      </c>
      <c r="B10" s="45">
        <v>1998</v>
      </c>
      <c r="C10" s="19">
        <v>2225</v>
      </c>
      <c r="D10" s="47">
        <f t="shared" si="0"/>
        <v>111.36136136136136</v>
      </c>
      <c r="E10" s="48">
        <v>160</v>
      </c>
      <c r="F10" s="30">
        <v>174</v>
      </c>
      <c r="G10" s="47">
        <f t="shared" si="1"/>
        <v>108.74999999999999</v>
      </c>
      <c r="H10" s="101"/>
      <c r="I10" s="100"/>
    </row>
    <row r="11" spans="1:9" ht="35.25" customHeight="1">
      <c r="A11" s="28" t="s">
        <v>4</v>
      </c>
      <c r="B11" s="45">
        <v>7218</v>
      </c>
      <c r="C11" s="19">
        <v>8275</v>
      </c>
      <c r="D11" s="47">
        <f t="shared" si="0"/>
        <v>114.64394569132723</v>
      </c>
      <c r="E11" s="102">
        <v>717</v>
      </c>
      <c r="F11" s="30">
        <v>857</v>
      </c>
      <c r="G11" s="47">
        <f t="shared" si="1"/>
        <v>119.5258019525802</v>
      </c>
      <c r="I11" s="100"/>
    </row>
    <row r="12" spans="1:9" ht="59.25" customHeight="1">
      <c r="A12" s="28" t="s">
        <v>28</v>
      </c>
      <c r="B12" s="45">
        <v>774</v>
      </c>
      <c r="C12" s="19">
        <v>880</v>
      </c>
      <c r="D12" s="47">
        <f t="shared" si="0"/>
        <v>113.69509043927648</v>
      </c>
      <c r="E12" s="48">
        <v>52</v>
      </c>
      <c r="F12" s="30">
        <v>61</v>
      </c>
      <c r="G12" s="47">
        <f t="shared" si="1"/>
        <v>117.3076923076923</v>
      </c>
      <c r="I12" s="100"/>
    </row>
    <row r="13" spans="1:16" ht="38.25" customHeight="1">
      <c r="A13" s="28" t="s">
        <v>5</v>
      </c>
      <c r="B13" s="45">
        <v>9700</v>
      </c>
      <c r="C13" s="19">
        <v>10748</v>
      </c>
      <c r="D13" s="47">
        <f t="shared" si="0"/>
        <v>110.80412371134021</v>
      </c>
      <c r="E13" s="48">
        <v>1726</v>
      </c>
      <c r="F13" s="30">
        <v>2185</v>
      </c>
      <c r="G13" s="47">
        <f t="shared" si="1"/>
        <v>126.59327925840094</v>
      </c>
      <c r="I13" s="100"/>
      <c r="P13" s="75"/>
    </row>
    <row r="14" spans="1:16" ht="75" customHeight="1">
      <c r="A14" s="28" t="s">
        <v>6</v>
      </c>
      <c r="B14" s="45">
        <v>11457</v>
      </c>
      <c r="C14" s="19">
        <v>11760</v>
      </c>
      <c r="D14" s="47">
        <f t="shared" si="0"/>
        <v>102.6446713799424</v>
      </c>
      <c r="E14" s="48">
        <v>1183</v>
      </c>
      <c r="F14" s="30">
        <v>1393</v>
      </c>
      <c r="G14" s="47">
        <f t="shared" si="1"/>
        <v>117.75147928994083</v>
      </c>
      <c r="I14" s="100"/>
      <c r="P14" s="75"/>
    </row>
    <row r="15" spans="1:16" ht="43.5" customHeight="1" thickBot="1">
      <c r="A15" s="28" t="s">
        <v>33</v>
      </c>
      <c r="B15" s="49">
        <v>7204</v>
      </c>
      <c r="C15" s="19">
        <v>8598</v>
      </c>
      <c r="D15" s="47">
        <f t="shared" si="0"/>
        <v>119.35036091060522</v>
      </c>
      <c r="E15" s="48">
        <v>852</v>
      </c>
      <c r="F15" s="30">
        <v>1113</v>
      </c>
      <c r="G15" s="47">
        <f t="shared" si="1"/>
        <v>130.6338028169014</v>
      </c>
      <c r="I15" s="100"/>
      <c r="P15" s="75"/>
    </row>
    <row r="16" ht="12.75">
      <c r="P16" s="75"/>
    </row>
    <row r="17" ht="12.75">
      <c r="P17" s="75"/>
    </row>
    <row r="18" ht="12.75">
      <c r="P18" s="7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SheetLayoutView="90" zoomScalePageLayoutView="0" workbookViewId="0" topLeftCell="A1">
      <selection activeCell="F5" sqref="F5:F6"/>
    </sheetView>
  </sheetViews>
  <sheetFormatPr defaultColWidth="9.140625" defaultRowHeight="15"/>
  <cols>
    <col min="1" max="1" width="3.140625" style="4" customWidth="1"/>
    <col min="2" max="2" width="51.00390625" style="91" customWidth="1"/>
    <col min="3" max="3" width="12.421875" style="90" customWidth="1"/>
    <col min="4" max="4" width="13.00390625" style="90" customWidth="1"/>
    <col min="5" max="6" width="12.421875" style="3" customWidth="1"/>
    <col min="7" max="7" width="14.7109375" style="3" customWidth="1"/>
    <col min="8" max="16384" width="9.140625" style="90" customWidth="1"/>
  </cols>
  <sheetData>
    <row r="1" spans="1:7" s="32" customFormat="1" ht="38.25" customHeight="1">
      <c r="A1" s="4"/>
      <c r="B1" s="213" t="s">
        <v>270</v>
      </c>
      <c r="C1" s="213"/>
      <c r="D1" s="213"/>
      <c r="E1" s="213"/>
      <c r="F1" s="213"/>
      <c r="G1" s="213"/>
    </row>
    <row r="2" spans="1:7" s="32" customFormat="1" ht="17.25" customHeight="1">
      <c r="A2" s="4"/>
      <c r="B2" s="212" t="s">
        <v>58</v>
      </c>
      <c r="C2" s="212"/>
      <c r="D2" s="212"/>
      <c r="E2" s="212"/>
      <c r="F2" s="212"/>
      <c r="G2" s="31"/>
    </row>
    <row r="3" ht="11.25" customHeight="1"/>
    <row r="4" spans="1:7" s="4" customFormat="1" ht="18.75" customHeight="1">
      <c r="A4" s="214"/>
      <c r="B4" s="215" t="s">
        <v>40</v>
      </c>
      <c r="C4" s="216" t="s">
        <v>266</v>
      </c>
      <c r="D4" s="216" t="s">
        <v>267</v>
      </c>
      <c r="E4" s="216" t="s">
        <v>54</v>
      </c>
      <c r="F4" s="217" t="s">
        <v>274</v>
      </c>
      <c r="G4" s="217"/>
    </row>
    <row r="5" spans="1:7" s="4" customFormat="1" ht="18.75" customHeight="1">
      <c r="A5" s="214"/>
      <c r="B5" s="215"/>
      <c r="C5" s="216"/>
      <c r="D5" s="216"/>
      <c r="E5" s="216"/>
      <c r="F5" s="216" t="s">
        <v>266</v>
      </c>
      <c r="G5" s="216" t="s">
        <v>267</v>
      </c>
    </row>
    <row r="6" spans="1:9" s="4" customFormat="1" ht="33.75" customHeight="1">
      <c r="A6" s="214"/>
      <c r="B6" s="215"/>
      <c r="C6" s="216"/>
      <c r="D6" s="216"/>
      <c r="E6" s="216"/>
      <c r="F6" s="216"/>
      <c r="G6" s="216"/>
      <c r="I6" s="6"/>
    </row>
    <row r="7" spans="1:7" s="3" customFormat="1" ht="13.5" customHeight="1">
      <c r="A7" s="33" t="s">
        <v>41</v>
      </c>
      <c r="B7" s="34" t="s">
        <v>76</v>
      </c>
      <c r="C7" s="35">
        <v>1</v>
      </c>
      <c r="D7" s="35">
        <v>2</v>
      </c>
      <c r="E7" s="35">
        <v>3</v>
      </c>
      <c r="F7" s="35">
        <v>4</v>
      </c>
      <c r="G7" s="35">
        <v>5</v>
      </c>
    </row>
    <row r="8" spans="1:11" ht="18.75">
      <c r="A8" s="36">
        <v>1</v>
      </c>
      <c r="B8" s="103" t="s">
        <v>271</v>
      </c>
      <c r="C8" s="105">
        <v>2874</v>
      </c>
      <c r="D8" s="105">
        <v>2270</v>
      </c>
      <c r="E8" s="37">
        <f>C8-D8</f>
        <v>604</v>
      </c>
      <c r="F8" s="37">
        <v>300</v>
      </c>
      <c r="G8" s="37">
        <v>510</v>
      </c>
      <c r="K8" s="87"/>
    </row>
    <row r="9" spans="1:7" ht="18.75">
      <c r="A9" s="36">
        <v>2</v>
      </c>
      <c r="B9" s="103" t="s">
        <v>89</v>
      </c>
      <c r="C9" s="105">
        <v>2618</v>
      </c>
      <c r="D9" s="105">
        <v>2152</v>
      </c>
      <c r="E9" s="37">
        <f aca="true" t="shared" si="0" ref="E9:E57">C9-D9</f>
        <v>466</v>
      </c>
      <c r="F9" s="37">
        <v>356</v>
      </c>
      <c r="G9" s="37">
        <v>646</v>
      </c>
    </row>
    <row r="10" spans="1:7" ht="18.75">
      <c r="A10" s="36">
        <v>3</v>
      </c>
      <c r="B10" s="103" t="s">
        <v>83</v>
      </c>
      <c r="C10" s="105">
        <v>1968</v>
      </c>
      <c r="D10" s="105">
        <v>1676</v>
      </c>
      <c r="E10" s="37">
        <f t="shared" si="0"/>
        <v>292</v>
      </c>
      <c r="F10" s="37">
        <v>26</v>
      </c>
      <c r="G10" s="37">
        <v>87</v>
      </c>
    </row>
    <row r="11" spans="1:7" s="99" customFormat="1" ht="18.75">
      <c r="A11" s="36">
        <v>4</v>
      </c>
      <c r="B11" s="103" t="s">
        <v>90</v>
      </c>
      <c r="C11" s="105">
        <v>1509</v>
      </c>
      <c r="D11" s="105">
        <v>1334</v>
      </c>
      <c r="E11" s="104">
        <f t="shared" si="0"/>
        <v>175</v>
      </c>
      <c r="F11" s="37">
        <v>198</v>
      </c>
      <c r="G11" s="37">
        <v>420</v>
      </c>
    </row>
    <row r="12" spans="1:7" s="99" customFormat="1" ht="18.75">
      <c r="A12" s="36">
        <v>5</v>
      </c>
      <c r="B12" s="103" t="s">
        <v>91</v>
      </c>
      <c r="C12" s="105">
        <v>1363</v>
      </c>
      <c r="D12" s="105">
        <v>1545</v>
      </c>
      <c r="E12" s="37">
        <f t="shared" si="0"/>
        <v>-182</v>
      </c>
      <c r="F12" s="37">
        <v>134</v>
      </c>
      <c r="G12" s="37">
        <v>611</v>
      </c>
    </row>
    <row r="13" spans="1:7" s="99" customFormat="1" ht="18.75">
      <c r="A13" s="36">
        <v>6</v>
      </c>
      <c r="B13" s="103" t="s">
        <v>92</v>
      </c>
      <c r="C13" s="105">
        <v>1298</v>
      </c>
      <c r="D13" s="105">
        <v>1331</v>
      </c>
      <c r="E13" s="37">
        <f t="shared" si="0"/>
        <v>-33</v>
      </c>
      <c r="F13" s="37">
        <v>117</v>
      </c>
      <c r="G13" s="37">
        <v>516</v>
      </c>
    </row>
    <row r="14" spans="1:7" s="99" customFormat="1" ht="18.75">
      <c r="A14" s="36">
        <v>7</v>
      </c>
      <c r="B14" s="103" t="s">
        <v>93</v>
      </c>
      <c r="C14" s="105">
        <v>1197</v>
      </c>
      <c r="D14" s="105">
        <v>677</v>
      </c>
      <c r="E14" s="37">
        <f t="shared" si="0"/>
        <v>520</v>
      </c>
      <c r="F14" s="37">
        <v>151</v>
      </c>
      <c r="G14" s="37">
        <v>153</v>
      </c>
    </row>
    <row r="15" spans="1:7" s="99" customFormat="1" ht="18.75">
      <c r="A15" s="36">
        <v>8</v>
      </c>
      <c r="B15" s="103" t="s">
        <v>59</v>
      </c>
      <c r="C15" s="105">
        <v>1080</v>
      </c>
      <c r="D15" s="105">
        <v>1148</v>
      </c>
      <c r="E15" s="37">
        <f t="shared" si="0"/>
        <v>-68</v>
      </c>
      <c r="F15" s="37">
        <v>48</v>
      </c>
      <c r="G15" s="37">
        <v>431</v>
      </c>
    </row>
    <row r="16" spans="1:7" s="99" customFormat="1" ht="18.75">
      <c r="A16" s="36">
        <v>9</v>
      </c>
      <c r="B16" s="103" t="s">
        <v>84</v>
      </c>
      <c r="C16" s="105">
        <v>956</v>
      </c>
      <c r="D16" s="105">
        <v>425</v>
      </c>
      <c r="E16" s="37">
        <f t="shared" si="0"/>
        <v>531</v>
      </c>
      <c r="F16" s="37">
        <v>251</v>
      </c>
      <c r="G16" s="37">
        <v>87</v>
      </c>
    </row>
    <row r="17" spans="1:7" s="99" customFormat="1" ht="18.75">
      <c r="A17" s="36">
        <v>10</v>
      </c>
      <c r="B17" s="103" t="s">
        <v>272</v>
      </c>
      <c r="C17" s="105">
        <v>952</v>
      </c>
      <c r="D17" s="105">
        <v>734</v>
      </c>
      <c r="E17" s="37">
        <f t="shared" si="0"/>
        <v>218</v>
      </c>
      <c r="F17" s="37">
        <v>132</v>
      </c>
      <c r="G17" s="37">
        <v>271</v>
      </c>
    </row>
    <row r="18" spans="1:7" s="99" customFormat="1" ht="18.75">
      <c r="A18" s="36">
        <v>11</v>
      </c>
      <c r="B18" s="103" t="s">
        <v>94</v>
      </c>
      <c r="C18" s="105">
        <v>849</v>
      </c>
      <c r="D18" s="105">
        <v>350</v>
      </c>
      <c r="E18" s="37">
        <f t="shared" si="0"/>
        <v>499</v>
      </c>
      <c r="F18" s="37">
        <v>114</v>
      </c>
      <c r="G18" s="37">
        <v>96</v>
      </c>
    </row>
    <row r="19" spans="1:7" s="99" customFormat="1" ht="18.75">
      <c r="A19" s="36">
        <v>12</v>
      </c>
      <c r="B19" s="103" t="s">
        <v>97</v>
      </c>
      <c r="C19" s="105">
        <v>811</v>
      </c>
      <c r="D19" s="105">
        <v>1362</v>
      </c>
      <c r="E19" s="37">
        <f t="shared" si="0"/>
        <v>-551</v>
      </c>
      <c r="F19" s="37">
        <v>53</v>
      </c>
      <c r="G19" s="37">
        <v>492</v>
      </c>
    </row>
    <row r="20" spans="1:7" s="99" customFormat="1" ht="18.75">
      <c r="A20" s="36">
        <v>13</v>
      </c>
      <c r="B20" s="103" t="s">
        <v>96</v>
      </c>
      <c r="C20" s="105">
        <v>807</v>
      </c>
      <c r="D20" s="105">
        <v>876</v>
      </c>
      <c r="E20" s="37">
        <f t="shared" si="0"/>
        <v>-69</v>
      </c>
      <c r="F20" s="37">
        <v>94</v>
      </c>
      <c r="G20" s="37">
        <v>321</v>
      </c>
    </row>
    <row r="21" spans="1:7" s="99" customFormat="1" ht="18.75">
      <c r="A21" s="36">
        <v>14</v>
      </c>
      <c r="B21" s="103" t="s">
        <v>98</v>
      </c>
      <c r="C21" s="105">
        <v>720</v>
      </c>
      <c r="D21" s="105">
        <v>174</v>
      </c>
      <c r="E21" s="37">
        <f t="shared" si="0"/>
        <v>546</v>
      </c>
      <c r="F21" s="37">
        <v>172</v>
      </c>
      <c r="G21" s="37">
        <v>35</v>
      </c>
    </row>
    <row r="22" spans="1:7" s="99" customFormat="1" ht="18.75">
      <c r="A22" s="36">
        <v>15</v>
      </c>
      <c r="B22" s="103" t="s">
        <v>102</v>
      </c>
      <c r="C22" s="105">
        <v>706</v>
      </c>
      <c r="D22" s="105">
        <v>690</v>
      </c>
      <c r="E22" s="37">
        <f t="shared" si="0"/>
        <v>16</v>
      </c>
      <c r="F22" s="37">
        <v>55</v>
      </c>
      <c r="G22" s="37">
        <v>275</v>
      </c>
    </row>
    <row r="23" spans="1:7" s="99" customFormat="1" ht="18.75">
      <c r="A23" s="36">
        <v>16</v>
      </c>
      <c r="B23" s="103" t="s">
        <v>99</v>
      </c>
      <c r="C23" s="105">
        <v>666</v>
      </c>
      <c r="D23" s="105">
        <v>406</v>
      </c>
      <c r="E23" s="37">
        <f t="shared" si="0"/>
        <v>260</v>
      </c>
      <c r="F23" s="37">
        <v>111</v>
      </c>
      <c r="G23" s="37">
        <v>152</v>
      </c>
    </row>
    <row r="24" spans="1:7" s="99" customFormat="1" ht="18.75">
      <c r="A24" s="36">
        <v>17</v>
      </c>
      <c r="B24" s="103" t="s">
        <v>101</v>
      </c>
      <c r="C24" s="105">
        <v>623</v>
      </c>
      <c r="D24" s="105">
        <v>899</v>
      </c>
      <c r="E24" s="37">
        <f t="shared" si="0"/>
        <v>-276</v>
      </c>
      <c r="F24" s="37">
        <v>37</v>
      </c>
      <c r="G24" s="37">
        <v>277</v>
      </c>
    </row>
    <row r="25" spans="1:7" s="99" customFormat="1" ht="18.75">
      <c r="A25" s="36">
        <v>18</v>
      </c>
      <c r="B25" s="103" t="s">
        <v>103</v>
      </c>
      <c r="C25" s="105">
        <v>577</v>
      </c>
      <c r="D25" s="105">
        <v>619</v>
      </c>
      <c r="E25" s="37">
        <f t="shared" si="0"/>
        <v>-42</v>
      </c>
      <c r="F25" s="37">
        <v>35</v>
      </c>
      <c r="G25" s="37">
        <v>225</v>
      </c>
    </row>
    <row r="26" spans="1:7" s="99" customFormat="1" ht="18.75">
      <c r="A26" s="36">
        <v>19</v>
      </c>
      <c r="B26" s="103" t="s">
        <v>104</v>
      </c>
      <c r="C26" s="105">
        <v>562</v>
      </c>
      <c r="D26" s="105">
        <v>548</v>
      </c>
      <c r="E26" s="37">
        <f t="shared" si="0"/>
        <v>14</v>
      </c>
      <c r="F26" s="37">
        <v>25</v>
      </c>
      <c r="G26" s="37">
        <v>211</v>
      </c>
    </row>
    <row r="27" spans="1:7" s="99" customFormat="1" ht="18.75">
      <c r="A27" s="36">
        <v>20</v>
      </c>
      <c r="B27" s="103" t="s">
        <v>100</v>
      </c>
      <c r="C27" s="105">
        <v>548</v>
      </c>
      <c r="D27" s="105">
        <v>740</v>
      </c>
      <c r="E27" s="37">
        <f t="shared" si="0"/>
        <v>-192</v>
      </c>
      <c r="F27" s="37">
        <v>42</v>
      </c>
      <c r="G27" s="37">
        <v>25</v>
      </c>
    </row>
    <row r="28" spans="1:7" s="99" customFormat="1" ht="18.75">
      <c r="A28" s="36">
        <v>21</v>
      </c>
      <c r="B28" s="103" t="s">
        <v>155</v>
      </c>
      <c r="C28" s="105">
        <v>455</v>
      </c>
      <c r="D28" s="105">
        <v>513</v>
      </c>
      <c r="E28" s="37">
        <f t="shared" si="0"/>
        <v>-58</v>
      </c>
      <c r="F28" s="37">
        <v>31</v>
      </c>
      <c r="G28" s="37">
        <v>214</v>
      </c>
    </row>
    <row r="29" spans="1:7" s="99" customFormat="1" ht="18.75">
      <c r="A29" s="36">
        <v>22</v>
      </c>
      <c r="B29" s="103" t="s">
        <v>105</v>
      </c>
      <c r="C29" s="105">
        <v>451</v>
      </c>
      <c r="D29" s="105">
        <v>225</v>
      </c>
      <c r="E29" s="37">
        <f t="shared" si="0"/>
        <v>226</v>
      </c>
      <c r="F29" s="37">
        <v>56</v>
      </c>
      <c r="G29" s="37">
        <v>48</v>
      </c>
    </row>
    <row r="30" spans="1:7" s="99" customFormat="1" ht="18.75">
      <c r="A30" s="36">
        <v>23</v>
      </c>
      <c r="B30" s="103" t="s">
        <v>60</v>
      </c>
      <c r="C30" s="105">
        <v>434</v>
      </c>
      <c r="D30" s="105">
        <v>376</v>
      </c>
      <c r="E30" s="37">
        <f t="shared" si="0"/>
        <v>58</v>
      </c>
      <c r="F30" s="37">
        <v>55</v>
      </c>
      <c r="G30" s="37">
        <v>182</v>
      </c>
    </row>
    <row r="31" spans="1:7" s="99" customFormat="1" ht="18.75">
      <c r="A31" s="36">
        <v>24</v>
      </c>
      <c r="B31" s="103" t="s">
        <v>106</v>
      </c>
      <c r="C31" s="105">
        <v>409</v>
      </c>
      <c r="D31" s="105">
        <v>235</v>
      </c>
      <c r="E31" s="37">
        <f t="shared" si="0"/>
        <v>174</v>
      </c>
      <c r="F31" s="37">
        <v>78</v>
      </c>
      <c r="G31" s="37">
        <v>83</v>
      </c>
    </row>
    <row r="32" spans="1:7" s="99" customFormat="1" ht="18.75">
      <c r="A32" s="36">
        <v>25</v>
      </c>
      <c r="B32" s="103" t="s">
        <v>85</v>
      </c>
      <c r="C32" s="105">
        <v>387</v>
      </c>
      <c r="D32" s="105">
        <v>521</v>
      </c>
      <c r="E32" s="37">
        <f t="shared" si="0"/>
        <v>-134</v>
      </c>
      <c r="F32" s="37">
        <v>63</v>
      </c>
      <c r="G32" s="37">
        <v>202</v>
      </c>
    </row>
    <row r="33" spans="1:7" s="99" customFormat="1" ht="18.75">
      <c r="A33" s="36">
        <v>26</v>
      </c>
      <c r="B33" s="103" t="s">
        <v>174</v>
      </c>
      <c r="C33" s="105">
        <v>384</v>
      </c>
      <c r="D33" s="105">
        <v>353</v>
      </c>
      <c r="E33" s="37">
        <f t="shared" si="0"/>
        <v>31</v>
      </c>
      <c r="F33" s="37">
        <v>31</v>
      </c>
      <c r="G33" s="37">
        <v>112</v>
      </c>
    </row>
    <row r="34" spans="1:7" s="99" customFormat="1" ht="18.75">
      <c r="A34" s="36">
        <v>27</v>
      </c>
      <c r="B34" s="103" t="s">
        <v>156</v>
      </c>
      <c r="C34" s="105">
        <v>376</v>
      </c>
      <c r="D34" s="105">
        <v>577</v>
      </c>
      <c r="E34" s="37">
        <f t="shared" si="0"/>
        <v>-201</v>
      </c>
      <c r="F34" s="37">
        <v>25</v>
      </c>
      <c r="G34" s="37">
        <v>240</v>
      </c>
    </row>
    <row r="35" spans="1:7" s="99" customFormat="1" ht="18.75">
      <c r="A35" s="36">
        <v>28</v>
      </c>
      <c r="B35" s="103" t="s">
        <v>61</v>
      </c>
      <c r="C35" s="105">
        <v>373</v>
      </c>
      <c r="D35" s="105">
        <v>38</v>
      </c>
      <c r="E35" s="37">
        <f t="shared" si="0"/>
        <v>335</v>
      </c>
      <c r="F35" s="37">
        <v>28</v>
      </c>
      <c r="G35" s="37">
        <v>13</v>
      </c>
    </row>
    <row r="36" spans="1:7" s="99" customFormat="1" ht="18.75">
      <c r="A36" s="36">
        <v>29</v>
      </c>
      <c r="B36" s="103" t="s">
        <v>112</v>
      </c>
      <c r="C36" s="105">
        <v>365</v>
      </c>
      <c r="D36" s="105">
        <v>267</v>
      </c>
      <c r="E36" s="37">
        <f t="shared" si="0"/>
        <v>98</v>
      </c>
      <c r="F36" s="37">
        <v>62</v>
      </c>
      <c r="G36" s="37">
        <v>95</v>
      </c>
    </row>
    <row r="37" spans="1:7" s="99" customFormat="1" ht="18.75">
      <c r="A37" s="36">
        <v>30</v>
      </c>
      <c r="B37" s="103" t="s">
        <v>109</v>
      </c>
      <c r="C37" s="105">
        <v>321</v>
      </c>
      <c r="D37" s="105">
        <v>201</v>
      </c>
      <c r="E37" s="37">
        <f t="shared" si="0"/>
        <v>120</v>
      </c>
      <c r="F37" s="37">
        <v>21</v>
      </c>
      <c r="G37" s="37">
        <v>37</v>
      </c>
    </row>
    <row r="38" spans="1:7" s="99" customFormat="1" ht="18.75">
      <c r="A38" s="36">
        <v>31</v>
      </c>
      <c r="B38" s="103" t="s">
        <v>107</v>
      </c>
      <c r="C38" s="105">
        <v>321</v>
      </c>
      <c r="D38" s="105">
        <v>110</v>
      </c>
      <c r="E38" s="37">
        <f t="shared" si="0"/>
        <v>211</v>
      </c>
      <c r="F38" s="37">
        <v>81</v>
      </c>
      <c r="G38" s="37">
        <v>20</v>
      </c>
    </row>
    <row r="39" spans="1:7" s="99" customFormat="1" ht="18.75">
      <c r="A39" s="36">
        <v>32</v>
      </c>
      <c r="B39" s="103" t="s">
        <v>115</v>
      </c>
      <c r="C39" s="105">
        <v>302</v>
      </c>
      <c r="D39" s="105">
        <v>154</v>
      </c>
      <c r="E39" s="37">
        <f t="shared" si="0"/>
        <v>148</v>
      </c>
      <c r="F39" s="37">
        <v>72</v>
      </c>
      <c r="G39" s="37">
        <v>61</v>
      </c>
    </row>
    <row r="40" spans="1:7" s="99" customFormat="1" ht="18.75">
      <c r="A40" s="36">
        <v>33</v>
      </c>
      <c r="B40" s="103" t="s">
        <v>108</v>
      </c>
      <c r="C40" s="105">
        <v>289</v>
      </c>
      <c r="D40" s="105">
        <v>132</v>
      </c>
      <c r="E40" s="37">
        <f t="shared" si="0"/>
        <v>157</v>
      </c>
      <c r="F40" s="37">
        <v>56</v>
      </c>
      <c r="G40" s="37">
        <v>43</v>
      </c>
    </row>
    <row r="41" spans="1:7" s="99" customFormat="1" ht="18.75">
      <c r="A41" s="36">
        <v>34</v>
      </c>
      <c r="B41" s="103" t="s">
        <v>116</v>
      </c>
      <c r="C41" s="105">
        <v>282</v>
      </c>
      <c r="D41" s="105">
        <v>108</v>
      </c>
      <c r="E41" s="37">
        <f t="shared" si="0"/>
        <v>174</v>
      </c>
      <c r="F41" s="37">
        <v>60</v>
      </c>
      <c r="G41" s="37">
        <v>29</v>
      </c>
    </row>
    <row r="42" spans="1:7" s="99" customFormat="1" ht="18.75">
      <c r="A42" s="36">
        <v>35</v>
      </c>
      <c r="B42" s="103" t="s">
        <v>113</v>
      </c>
      <c r="C42" s="105">
        <v>279</v>
      </c>
      <c r="D42" s="105">
        <v>395</v>
      </c>
      <c r="E42" s="37">
        <f t="shared" si="0"/>
        <v>-116</v>
      </c>
      <c r="F42" s="37">
        <v>17</v>
      </c>
      <c r="G42" s="37">
        <v>145</v>
      </c>
    </row>
    <row r="43" spans="1:7" s="99" customFormat="1" ht="18.75">
      <c r="A43" s="36">
        <v>36</v>
      </c>
      <c r="B43" s="103" t="s">
        <v>110</v>
      </c>
      <c r="C43" s="105">
        <v>276</v>
      </c>
      <c r="D43" s="105">
        <v>170</v>
      </c>
      <c r="E43" s="37">
        <f t="shared" si="0"/>
        <v>106</v>
      </c>
      <c r="F43" s="37">
        <v>35</v>
      </c>
      <c r="G43" s="37">
        <v>59</v>
      </c>
    </row>
    <row r="44" spans="1:7" s="99" customFormat="1" ht="18.75">
      <c r="A44" s="36">
        <v>37</v>
      </c>
      <c r="B44" s="103" t="s">
        <v>86</v>
      </c>
      <c r="C44" s="105">
        <v>264</v>
      </c>
      <c r="D44" s="105">
        <v>168</v>
      </c>
      <c r="E44" s="37">
        <f t="shared" si="0"/>
        <v>96</v>
      </c>
      <c r="F44" s="37">
        <v>14</v>
      </c>
      <c r="G44" s="37">
        <v>27</v>
      </c>
    </row>
    <row r="45" spans="1:7" s="99" customFormat="1" ht="18.75">
      <c r="A45" s="36">
        <v>38</v>
      </c>
      <c r="B45" s="103" t="s">
        <v>118</v>
      </c>
      <c r="C45" s="105">
        <v>263</v>
      </c>
      <c r="D45" s="105">
        <v>287</v>
      </c>
      <c r="E45" s="37">
        <f t="shared" si="0"/>
        <v>-24</v>
      </c>
      <c r="F45" s="37">
        <v>53</v>
      </c>
      <c r="G45" s="37">
        <v>121</v>
      </c>
    </row>
    <row r="46" spans="1:7" ht="18.75">
      <c r="A46" s="36">
        <v>39</v>
      </c>
      <c r="B46" s="103" t="s">
        <v>114</v>
      </c>
      <c r="C46" s="105">
        <v>258</v>
      </c>
      <c r="D46" s="105">
        <v>133</v>
      </c>
      <c r="E46" s="37">
        <f t="shared" si="0"/>
        <v>125</v>
      </c>
      <c r="F46" s="38">
        <v>40</v>
      </c>
      <c r="G46" s="38">
        <v>41</v>
      </c>
    </row>
    <row r="47" spans="1:7" ht="18.75">
      <c r="A47" s="36">
        <v>40</v>
      </c>
      <c r="B47" s="103" t="s">
        <v>119</v>
      </c>
      <c r="C47" s="105">
        <v>257</v>
      </c>
      <c r="D47" s="105">
        <v>252</v>
      </c>
      <c r="E47" s="37">
        <f t="shared" si="0"/>
        <v>5</v>
      </c>
      <c r="F47" s="38">
        <v>18</v>
      </c>
      <c r="G47" s="38">
        <v>87</v>
      </c>
    </row>
    <row r="48" spans="1:7" ht="18.75">
      <c r="A48" s="36">
        <v>41</v>
      </c>
      <c r="B48" s="103" t="s">
        <v>62</v>
      </c>
      <c r="C48" s="105">
        <v>253</v>
      </c>
      <c r="D48" s="105">
        <v>431</v>
      </c>
      <c r="E48" s="37">
        <f t="shared" si="0"/>
        <v>-178</v>
      </c>
      <c r="F48" s="38">
        <v>6</v>
      </c>
      <c r="G48" s="38">
        <v>142</v>
      </c>
    </row>
    <row r="49" spans="1:7" ht="18.75">
      <c r="A49" s="36">
        <v>42</v>
      </c>
      <c r="B49" s="103" t="s">
        <v>158</v>
      </c>
      <c r="C49" s="105">
        <v>239</v>
      </c>
      <c r="D49" s="105">
        <v>96</v>
      </c>
      <c r="E49" s="37">
        <f t="shared" si="0"/>
        <v>143</v>
      </c>
      <c r="F49" s="38">
        <v>56</v>
      </c>
      <c r="G49" s="38">
        <v>26</v>
      </c>
    </row>
    <row r="50" spans="1:7" ht="18.75">
      <c r="A50" s="36">
        <v>43</v>
      </c>
      <c r="B50" s="103" t="s">
        <v>111</v>
      </c>
      <c r="C50" s="105">
        <v>229</v>
      </c>
      <c r="D50" s="105">
        <v>65</v>
      </c>
      <c r="E50" s="37">
        <f t="shared" si="0"/>
        <v>164</v>
      </c>
      <c r="F50" s="38">
        <v>38</v>
      </c>
      <c r="G50" s="38">
        <v>9</v>
      </c>
    </row>
    <row r="51" spans="1:7" ht="18.75">
      <c r="A51" s="36">
        <v>44</v>
      </c>
      <c r="B51" s="103" t="s">
        <v>157</v>
      </c>
      <c r="C51" s="105">
        <v>227</v>
      </c>
      <c r="D51" s="105">
        <v>11</v>
      </c>
      <c r="E51" s="37">
        <f t="shared" si="0"/>
        <v>216</v>
      </c>
      <c r="F51" s="38">
        <v>207</v>
      </c>
      <c r="G51" s="38">
        <v>5</v>
      </c>
    </row>
    <row r="52" spans="1:7" ht="18.75">
      <c r="A52" s="36">
        <v>45</v>
      </c>
      <c r="B52" s="103" t="s">
        <v>120</v>
      </c>
      <c r="C52" s="105">
        <v>220</v>
      </c>
      <c r="D52" s="105">
        <v>206</v>
      </c>
      <c r="E52" s="37">
        <f t="shared" si="0"/>
        <v>14</v>
      </c>
      <c r="F52" s="38">
        <v>22</v>
      </c>
      <c r="G52" s="38">
        <v>87</v>
      </c>
    </row>
    <row r="53" spans="1:7" ht="18.75">
      <c r="A53" s="36">
        <v>46</v>
      </c>
      <c r="B53" s="103" t="s">
        <v>117</v>
      </c>
      <c r="C53" s="105">
        <v>220</v>
      </c>
      <c r="D53" s="105">
        <v>188</v>
      </c>
      <c r="E53" s="37">
        <f t="shared" si="0"/>
        <v>32</v>
      </c>
      <c r="F53" s="38">
        <v>9</v>
      </c>
      <c r="G53" s="38">
        <v>72</v>
      </c>
    </row>
    <row r="54" spans="1:7" ht="18.75">
      <c r="A54" s="36">
        <v>47</v>
      </c>
      <c r="B54" s="103" t="s">
        <v>66</v>
      </c>
      <c r="C54" s="105">
        <v>218</v>
      </c>
      <c r="D54" s="105">
        <v>278</v>
      </c>
      <c r="E54" s="37">
        <f t="shared" si="0"/>
        <v>-60</v>
      </c>
      <c r="F54" s="38">
        <v>4</v>
      </c>
      <c r="G54" s="38">
        <v>147</v>
      </c>
    </row>
    <row r="55" spans="1:7" ht="18.75">
      <c r="A55" s="36">
        <v>48</v>
      </c>
      <c r="B55" s="103" t="s">
        <v>223</v>
      </c>
      <c r="C55" s="105">
        <v>214</v>
      </c>
      <c r="D55" s="105">
        <v>118</v>
      </c>
      <c r="E55" s="37">
        <f t="shared" si="0"/>
        <v>96</v>
      </c>
      <c r="F55" s="38">
        <v>9</v>
      </c>
      <c r="G55" s="38">
        <v>44</v>
      </c>
    </row>
    <row r="56" spans="1:7" ht="18.75">
      <c r="A56" s="36">
        <v>49</v>
      </c>
      <c r="B56" s="103" t="s">
        <v>144</v>
      </c>
      <c r="C56" s="105">
        <v>206</v>
      </c>
      <c r="D56" s="105">
        <v>127</v>
      </c>
      <c r="E56" s="37">
        <f t="shared" si="0"/>
        <v>79</v>
      </c>
      <c r="F56" s="38">
        <v>24</v>
      </c>
      <c r="G56" s="38">
        <v>40</v>
      </c>
    </row>
    <row r="57" spans="1:7" ht="18.75">
      <c r="A57" s="36">
        <v>50</v>
      </c>
      <c r="B57" s="103" t="s">
        <v>88</v>
      </c>
      <c r="C57" s="105">
        <v>200</v>
      </c>
      <c r="D57" s="105">
        <v>96</v>
      </c>
      <c r="E57" s="37">
        <f t="shared" si="0"/>
        <v>104</v>
      </c>
      <c r="F57" s="38">
        <v>45</v>
      </c>
      <c r="G57" s="38">
        <v>23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90" zoomScaleSheetLayoutView="90" zoomScalePageLayoutView="0" workbookViewId="0" topLeftCell="A1">
      <selection activeCell="B37" sqref="B37"/>
    </sheetView>
  </sheetViews>
  <sheetFormatPr defaultColWidth="8.8515625" defaultRowHeight="15"/>
  <cols>
    <col min="1" max="1" width="33.57421875" style="97" customWidth="1"/>
    <col min="2" max="2" width="11.140625" style="98" customWidth="1"/>
    <col min="3" max="3" width="14.00390625" style="98" customWidth="1"/>
    <col min="4" max="4" width="15.421875" style="98" customWidth="1"/>
    <col min="5" max="5" width="15.28125" style="98" customWidth="1"/>
    <col min="6" max="6" width="17.57421875" style="98" customWidth="1"/>
    <col min="7" max="16384" width="8.8515625" style="97" customWidth="1"/>
  </cols>
  <sheetData>
    <row r="1" spans="1:6" s="107" customFormat="1" ht="41.25" customHeight="1">
      <c r="A1" s="219" t="s">
        <v>273</v>
      </c>
      <c r="B1" s="219"/>
      <c r="C1" s="219"/>
      <c r="D1" s="219"/>
      <c r="E1" s="219"/>
      <c r="F1" s="219"/>
    </row>
    <row r="2" spans="1:6" s="107" customFormat="1" ht="18.75" customHeight="1">
      <c r="A2" s="220" t="s">
        <v>53</v>
      </c>
      <c r="B2" s="220"/>
      <c r="C2" s="220"/>
      <c r="D2" s="220"/>
      <c r="E2" s="220"/>
      <c r="F2" s="220"/>
    </row>
    <row r="3" spans="1:6" s="108" customFormat="1" ht="18.75" customHeight="1">
      <c r="A3" s="221" t="s">
        <v>40</v>
      </c>
      <c r="B3" s="222" t="s">
        <v>266</v>
      </c>
      <c r="C3" s="223" t="s">
        <v>267</v>
      </c>
      <c r="D3" s="223" t="s">
        <v>54</v>
      </c>
      <c r="E3" s="224" t="s">
        <v>274</v>
      </c>
      <c r="F3" s="224"/>
    </row>
    <row r="4" spans="1:6" s="108" customFormat="1" ht="18.75" customHeight="1">
      <c r="A4" s="221"/>
      <c r="B4" s="222"/>
      <c r="C4" s="223"/>
      <c r="D4" s="223"/>
      <c r="E4" s="222" t="s">
        <v>266</v>
      </c>
      <c r="F4" s="222" t="s">
        <v>267</v>
      </c>
    </row>
    <row r="5" spans="1:6" s="108" customFormat="1" ht="35.25" customHeight="1">
      <c r="A5" s="221"/>
      <c r="B5" s="222"/>
      <c r="C5" s="223"/>
      <c r="D5" s="223"/>
      <c r="E5" s="222"/>
      <c r="F5" s="222"/>
    </row>
    <row r="6" spans="1:9" s="108" customFormat="1" ht="15.75">
      <c r="A6" s="109" t="s">
        <v>73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I6" s="111"/>
    </row>
    <row r="7" spans="1:11" s="108" customFormat="1" ht="27" customHeight="1">
      <c r="A7" s="218" t="s">
        <v>55</v>
      </c>
      <c r="B7" s="218"/>
      <c r="C7" s="218"/>
      <c r="D7" s="218"/>
      <c r="E7" s="218"/>
      <c r="F7" s="218"/>
      <c r="K7" s="112"/>
    </row>
    <row r="8" spans="1:11" s="116" customFormat="1" ht="15.75">
      <c r="A8" s="113" t="s">
        <v>156</v>
      </c>
      <c r="B8" s="114">
        <v>315</v>
      </c>
      <c r="C8" s="114">
        <v>529</v>
      </c>
      <c r="D8" s="115">
        <f>B8-C8</f>
        <v>-214</v>
      </c>
      <c r="E8" s="114">
        <v>25</v>
      </c>
      <c r="F8" s="114">
        <v>240</v>
      </c>
      <c r="J8" s="117"/>
      <c r="K8" s="111"/>
    </row>
    <row r="9" spans="1:6" s="116" customFormat="1" ht="15.75">
      <c r="A9" s="113" t="s">
        <v>62</v>
      </c>
      <c r="B9" s="114">
        <v>226</v>
      </c>
      <c r="C9" s="114">
        <v>384</v>
      </c>
      <c r="D9" s="115">
        <f aca="true" t="shared" si="0" ref="D9:D27">B9-C9</f>
        <v>-158</v>
      </c>
      <c r="E9" s="114">
        <v>6</v>
      </c>
      <c r="F9" s="114">
        <v>142</v>
      </c>
    </row>
    <row r="10" spans="1:6" s="116" customFormat="1" ht="15.75">
      <c r="A10" s="113" t="s">
        <v>159</v>
      </c>
      <c r="B10" s="114">
        <v>179</v>
      </c>
      <c r="C10" s="114">
        <v>378</v>
      </c>
      <c r="D10" s="115">
        <f t="shared" si="0"/>
        <v>-199</v>
      </c>
      <c r="E10" s="114">
        <v>25</v>
      </c>
      <c r="F10" s="114">
        <v>168</v>
      </c>
    </row>
    <row r="11" spans="1:6" s="116" customFormat="1" ht="15.75">
      <c r="A11" s="113" t="s">
        <v>160</v>
      </c>
      <c r="B11" s="114">
        <v>165</v>
      </c>
      <c r="C11" s="114">
        <v>187</v>
      </c>
      <c r="D11" s="115">
        <f t="shared" si="0"/>
        <v>-22</v>
      </c>
      <c r="E11" s="120">
        <v>23</v>
      </c>
      <c r="F11" s="114">
        <v>75</v>
      </c>
    </row>
    <row r="12" spans="1:6" s="116" customFormat="1" ht="15.75">
      <c r="A12" s="113" t="s">
        <v>161</v>
      </c>
      <c r="B12" s="114">
        <v>97</v>
      </c>
      <c r="C12" s="114">
        <v>156</v>
      </c>
      <c r="D12" s="115">
        <f t="shared" si="0"/>
        <v>-59</v>
      </c>
      <c r="E12" s="114">
        <v>12</v>
      </c>
      <c r="F12" s="114">
        <v>64</v>
      </c>
    </row>
    <row r="13" spans="1:6" s="116" customFormat="1" ht="15.75">
      <c r="A13" s="113" t="s">
        <v>63</v>
      </c>
      <c r="B13" s="114">
        <v>85</v>
      </c>
      <c r="C13" s="114">
        <v>265</v>
      </c>
      <c r="D13" s="115">
        <f t="shared" si="0"/>
        <v>-180</v>
      </c>
      <c r="E13" s="114">
        <v>6</v>
      </c>
      <c r="F13" s="114">
        <v>148</v>
      </c>
    </row>
    <row r="14" spans="1:6" s="116" customFormat="1" ht="15.75">
      <c r="A14" s="113" t="s">
        <v>162</v>
      </c>
      <c r="B14" s="114">
        <v>84</v>
      </c>
      <c r="C14" s="114">
        <v>312</v>
      </c>
      <c r="D14" s="115">
        <f t="shared" si="0"/>
        <v>-228</v>
      </c>
      <c r="E14" s="114">
        <v>13</v>
      </c>
      <c r="F14" s="114">
        <v>106</v>
      </c>
    </row>
    <row r="15" spans="1:6" s="116" customFormat="1" ht="15.75">
      <c r="A15" s="113" t="s">
        <v>163</v>
      </c>
      <c r="B15" s="114">
        <v>57</v>
      </c>
      <c r="C15" s="114">
        <v>119</v>
      </c>
      <c r="D15" s="115">
        <f t="shared" si="0"/>
        <v>-62</v>
      </c>
      <c r="E15" s="114">
        <v>9</v>
      </c>
      <c r="F15" s="114">
        <v>78</v>
      </c>
    </row>
    <row r="16" spans="1:6" s="116" customFormat="1" ht="15.75">
      <c r="A16" s="113" t="s">
        <v>164</v>
      </c>
      <c r="B16" s="114">
        <v>57</v>
      </c>
      <c r="C16" s="114">
        <v>158</v>
      </c>
      <c r="D16" s="115">
        <f t="shared" si="0"/>
        <v>-101</v>
      </c>
      <c r="E16" s="114">
        <v>4</v>
      </c>
      <c r="F16" s="114">
        <v>83</v>
      </c>
    </row>
    <row r="17" spans="1:6" s="116" customFormat="1" ht="15.75">
      <c r="A17" s="113" t="s">
        <v>165</v>
      </c>
      <c r="B17" s="114">
        <v>56</v>
      </c>
      <c r="C17" s="114">
        <v>161</v>
      </c>
      <c r="D17" s="115">
        <f t="shared" si="0"/>
        <v>-105</v>
      </c>
      <c r="E17" s="114">
        <v>4</v>
      </c>
      <c r="F17" s="114">
        <v>41</v>
      </c>
    </row>
    <row r="18" spans="1:6" s="116" customFormat="1" ht="15.75">
      <c r="A18" s="113" t="s">
        <v>166</v>
      </c>
      <c r="B18" s="114">
        <v>51</v>
      </c>
      <c r="C18" s="114">
        <v>152</v>
      </c>
      <c r="D18" s="115">
        <f t="shared" si="0"/>
        <v>-101</v>
      </c>
      <c r="E18" s="114">
        <v>4</v>
      </c>
      <c r="F18" s="114">
        <v>43</v>
      </c>
    </row>
    <row r="19" spans="1:6" s="116" customFormat="1" ht="15.75">
      <c r="A19" s="113" t="s">
        <v>167</v>
      </c>
      <c r="B19" s="114">
        <v>50</v>
      </c>
      <c r="C19" s="114">
        <v>42</v>
      </c>
      <c r="D19" s="115">
        <f t="shared" si="0"/>
        <v>8</v>
      </c>
      <c r="E19" s="114">
        <v>3</v>
      </c>
      <c r="F19" s="114">
        <v>7</v>
      </c>
    </row>
    <row r="20" spans="1:6" s="116" customFormat="1" ht="15.75">
      <c r="A20" s="113" t="s">
        <v>64</v>
      </c>
      <c r="B20" s="114">
        <v>49</v>
      </c>
      <c r="C20" s="114">
        <v>109</v>
      </c>
      <c r="D20" s="115">
        <f t="shared" si="0"/>
        <v>-60</v>
      </c>
      <c r="E20" s="114">
        <v>6</v>
      </c>
      <c r="F20" s="114">
        <v>13</v>
      </c>
    </row>
    <row r="21" spans="1:6" s="116" customFormat="1" ht="15.75">
      <c r="A21" s="113" t="s">
        <v>62</v>
      </c>
      <c r="B21" s="114">
        <v>49</v>
      </c>
      <c r="C21" s="114">
        <v>20</v>
      </c>
      <c r="D21" s="115">
        <f t="shared" si="0"/>
        <v>29</v>
      </c>
      <c r="E21" s="114">
        <v>2</v>
      </c>
      <c r="F21" s="114">
        <v>63</v>
      </c>
    </row>
    <row r="22" spans="1:6" s="116" customFormat="1" ht="15.75">
      <c r="A22" s="113" t="s">
        <v>168</v>
      </c>
      <c r="B22" s="114">
        <v>46</v>
      </c>
      <c r="C22" s="114">
        <v>107</v>
      </c>
      <c r="D22" s="115">
        <f t="shared" si="0"/>
        <v>-61</v>
      </c>
      <c r="E22" s="114">
        <v>8</v>
      </c>
      <c r="F22" s="114">
        <v>19</v>
      </c>
    </row>
    <row r="23" spans="1:6" s="116" customFormat="1" ht="15.75">
      <c r="A23" s="113" t="s">
        <v>169</v>
      </c>
      <c r="B23" s="114">
        <v>42</v>
      </c>
      <c r="C23" s="114">
        <v>22</v>
      </c>
      <c r="D23" s="115">
        <f t="shared" si="0"/>
        <v>20</v>
      </c>
      <c r="E23" s="114">
        <v>5</v>
      </c>
      <c r="F23" s="114">
        <v>36</v>
      </c>
    </row>
    <row r="24" spans="1:6" s="116" customFormat="1" ht="15.75">
      <c r="A24" s="113" t="s">
        <v>77</v>
      </c>
      <c r="B24" s="114">
        <v>41</v>
      </c>
      <c r="C24" s="114">
        <v>118</v>
      </c>
      <c r="D24" s="115">
        <f t="shared" si="0"/>
        <v>-77</v>
      </c>
      <c r="E24" s="114">
        <v>2</v>
      </c>
      <c r="F24" s="114">
        <v>55</v>
      </c>
    </row>
    <row r="25" spans="1:6" s="116" customFormat="1" ht="15.75">
      <c r="A25" s="113" t="s">
        <v>170</v>
      </c>
      <c r="B25" s="114">
        <v>40</v>
      </c>
      <c r="C25" s="114">
        <v>632</v>
      </c>
      <c r="D25" s="115">
        <f t="shared" si="0"/>
        <v>-592</v>
      </c>
      <c r="E25" s="114">
        <v>3</v>
      </c>
      <c r="F25" s="114">
        <v>99</v>
      </c>
    </row>
    <row r="26" spans="1:6" s="116" customFormat="1" ht="15.75">
      <c r="A26" s="113" t="s">
        <v>171</v>
      </c>
      <c r="B26" s="114">
        <v>37</v>
      </c>
      <c r="C26" s="114">
        <v>38</v>
      </c>
      <c r="D26" s="115">
        <f t="shared" si="0"/>
        <v>-1</v>
      </c>
      <c r="E26" s="114">
        <v>1</v>
      </c>
      <c r="F26" s="114">
        <v>304</v>
      </c>
    </row>
    <row r="27" spans="1:6" s="116" customFormat="1" ht="19.5" customHeight="1">
      <c r="A27" s="113" t="s">
        <v>172</v>
      </c>
      <c r="B27" s="114">
        <v>37</v>
      </c>
      <c r="C27" s="114">
        <v>220</v>
      </c>
      <c r="D27" s="115">
        <f t="shared" si="0"/>
        <v>-183</v>
      </c>
      <c r="E27" s="114">
        <v>5</v>
      </c>
      <c r="F27" s="114">
        <v>62</v>
      </c>
    </row>
    <row r="28" spans="1:6" s="108" customFormat="1" ht="30" customHeight="1">
      <c r="A28" s="218" t="s">
        <v>2</v>
      </c>
      <c r="B28" s="218"/>
      <c r="C28" s="218"/>
      <c r="D28" s="218"/>
      <c r="E28" s="218"/>
      <c r="F28" s="218"/>
    </row>
    <row r="29" spans="1:6" s="116" customFormat="1" ht="15.75">
      <c r="A29" s="118" t="s">
        <v>104</v>
      </c>
      <c r="B29" s="121">
        <v>562</v>
      </c>
      <c r="C29" s="121">
        <v>548</v>
      </c>
      <c r="D29" s="115">
        <f>B29-C29</f>
        <v>14</v>
      </c>
      <c r="E29" s="114">
        <v>25</v>
      </c>
      <c r="F29" s="114">
        <v>211</v>
      </c>
    </row>
    <row r="30" spans="1:6" s="116" customFormat="1" ht="15.75">
      <c r="A30" s="118" t="s">
        <v>85</v>
      </c>
      <c r="B30" s="121">
        <v>387</v>
      </c>
      <c r="C30" s="121">
        <v>521</v>
      </c>
      <c r="D30" s="115">
        <f aca="true" t="shared" si="1" ref="D30:D43">B30-C30</f>
        <v>-134</v>
      </c>
      <c r="E30" s="114">
        <v>63</v>
      </c>
      <c r="F30" s="114">
        <v>202</v>
      </c>
    </row>
    <row r="31" spans="1:6" s="116" customFormat="1" ht="15.75">
      <c r="A31" s="118" t="s">
        <v>174</v>
      </c>
      <c r="B31" s="121">
        <v>384</v>
      </c>
      <c r="C31" s="121">
        <v>353</v>
      </c>
      <c r="D31" s="115">
        <f t="shared" si="1"/>
        <v>31</v>
      </c>
      <c r="E31" s="114">
        <v>31</v>
      </c>
      <c r="F31" s="114">
        <v>112</v>
      </c>
    </row>
    <row r="32" spans="1:6" s="116" customFormat="1" ht="15.75">
      <c r="A32" s="118" t="s">
        <v>121</v>
      </c>
      <c r="B32" s="121">
        <v>176</v>
      </c>
      <c r="C32" s="121">
        <v>198</v>
      </c>
      <c r="D32" s="115">
        <f t="shared" si="1"/>
        <v>-22</v>
      </c>
      <c r="E32" s="114">
        <v>66</v>
      </c>
      <c r="F32" s="114">
        <v>82</v>
      </c>
    </row>
    <row r="33" spans="1:6" s="116" customFormat="1" ht="15.75">
      <c r="A33" s="118" t="s">
        <v>275</v>
      </c>
      <c r="B33" s="121">
        <v>156</v>
      </c>
      <c r="C33" s="121">
        <v>101</v>
      </c>
      <c r="D33" s="115">
        <f t="shared" si="1"/>
        <v>55</v>
      </c>
      <c r="E33" s="114">
        <v>20</v>
      </c>
      <c r="F33" s="114">
        <v>32</v>
      </c>
    </row>
    <row r="34" spans="1:6" s="116" customFormat="1" ht="15.75">
      <c r="A34" s="118" t="s">
        <v>175</v>
      </c>
      <c r="B34" s="121">
        <v>130</v>
      </c>
      <c r="C34" s="121">
        <v>179</v>
      </c>
      <c r="D34" s="115">
        <f t="shared" si="1"/>
        <v>-49</v>
      </c>
      <c r="E34" s="114">
        <v>12</v>
      </c>
      <c r="F34" s="114">
        <v>63</v>
      </c>
    </row>
    <row r="35" spans="1:6" s="116" customFormat="1" ht="15.75">
      <c r="A35" s="118" t="s">
        <v>122</v>
      </c>
      <c r="B35" s="121">
        <v>127</v>
      </c>
      <c r="C35" s="121">
        <v>143</v>
      </c>
      <c r="D35" s="115">
        <f t="shared" si="1"/>
        <v>-16</v>
      </c>
      <c r="E35" s="114">
        <v>7</v>
      </c>
      <c r="F35" s="114">
        <v>47</v>
      </c>
    </row>
    <row r="36" spans="1:6" s="116" customFormat="1" ht="15.75" customHeight="1">
      <c r="A36" s="118" t="s">
        <v>173</v>
      </c>
      <c r="B36" s="121">
        <v>99</v>
      </c>
      <c r="C36" s="121">
        <v>18</v>
      </c>
      <c r="D36" s="115">
        <f t="shared" si="1"/>
        <v>81</v>
      </c>
      <c r="E36" s="114">
        <v>20</v>
      </c>
      <c r="F36" s="114">
        <v>7</v>
      </c>
    </row>
    <row r="37" spans="1:6" s="116" customFormat="1" ht="15.75" customHeight="1">
      <c r="A37" s="118" t="s">
        <v>123</v>
      </c>
      <c r="B37" s="121">
        <v>87</v>
      </c>
      <c r="C37" s="121">
        <v>109</v>
      </c>
      <c r="D37" s="115">
        <f t="shared" si="1"/>
        <v>-22</v>
      </c>
      <c r="E37" s="114">
        <v>31</v>
      </c>
      <c r="F37" s="114">
        <v>41</v>
      </c>
    </row>
    <row r="38" spans="1:6" s="116" customFormat="1" ht="15.75">
      <c r="A38" s="118" t="s">
        <v>177</v>
      </c>
      <c r="B38" s="121">
        <v>78</v>
      </c>
      <c r="C38" s="121">
        <v>64</v>
      </c>
      <c r="D38" s="115">
        <f t="shared" si="1"/>
        <v>14</v>
      </c>
      <c r="E38" s="114">
        <v>14</v>
      </c>
      <c r="F38" s="114">
        <v>22</v>
      </c>
    </row>
    <row r="39" spans="1:6" s="116" customFormat="1" ht="15.75">
      <c r="A39" s="118" t="s">
        <v>176</v>
      </c>
      <c r="B39" s="121">
        <v>77</v>
      </c>
      <c r="C39" s="121">
        <v>43</v>
      </c>
      <c r="D39" s="115">
        <f t="shared" si="1"/>
        <v>34</v>
      </c>
      <c r="E39" s="114">
        <v>10</v>
      </c>
      <c r="F39" s="114">
        <v>15</v>
      </c>
    </row>
    <row r="40" spans="1:6" s="116" customFormat="1" ht="15" customHeight="1">
      <c r="A40" s="118" t="s">
        <v>145</v>
      </c>
      <c r="B40" s="121">
        <v>77</v>
      </c>
      <c r="C40" s="121">
        <v>99</v>
      </c>
      <c r="D40" s="115">
        <f t="shared" si="1"/>
        <v>-22</v>
      </c>
      <c r="E40" s="114">
        <v>24</v>
      </c>
      <c r="F40" s="114">
        <v>42</v>
      </c>
    </row>
    <row r="41" spans="1:6" s="116" customFormat="1" ht="15.75">
      <c r="A41" s="118" t="s">
        <v>124</v>
      </c>
      <c r="B41" s="121">
        <v>77</v>
      </c>
      <c r="C41" s="121">
        <v>94</v>
      </c>
      <c r="D41" s="115">
        <f t="shared" si="1"/>
        <v>-17</v>
      </c>
      <c r="E41" s="114">
        <v>5</v>
      </c>
      <c r="F41" s="114">
        <v>40</v>
      </c>
    </row>
    <row r="42" spans="1:6" s="116" customFormat="1" ht="15.75">
      <c r="A42" s="118" t="s">
        <v>178</v>
      </c>
      <c r="B42" s="121">
        <v>75</v>
      </c>
      <c r="C42" s="121">
        <v>62</v>
      </c>
      <c r="D42" s="115">
        <f t="shared" si="1"/>
        <v>13</v>
      </c>
      <c r="E42" s="114">
        <v>21</v>
      </c>
      <c r="F42" s="114">
        <v>23</v>
      </c>
    </row>
    <row r="43" spans="1:6" s="116" customFormat="1" ht="15.75">
      <c r="A43" s="118" t="s">
        <v>276</v>
      </c>
      <c r="B43" s="121">
        <v>70</v>
      </c>
      <c r="C43" s="121">
        <v>36</v>
      </c>
      <c r="D43" s="115">
        <f t="shared" si="1"/>
        <v>34</v>
      </c>
      <c r="E43" s="114">
        <v>14</v>
      </c>
      <c r="F43" s="114">
        <v>15</v>
      </c>
    </row>
    <row r="44" spans="1:6" s="108" customFormat="1" ht="30" customHeight="1">
      <c r="A44" s="218" t="s">
        <v>1</v>
      </c>
      <c r="B44" s="218"/>
      <c r="C44" s="218"/>
      <c r="D44" s="218"/>
      <c r="E44" s="218"/>
      <c r="F44" s="218"/>
    </row>
    <row r="45" spans="1:6" s="108" customFormat="1" ht="15.75">
      <c r="A45" s="113" t="s">
        <v>92</v>
      </c>
      <c r="B45" s="114">
        <v>1298</v>
      </c>
      <c r="C45" s="114">
        <v>1331</v>
      </c>
      <c r="D45" s="115">
        <f>B45-C45</f>
        <v>-33</v>
      </c>
      <c r="E45" s="114">
        <v>117</v>
      </c>
      <c r="F45" s="114">
        <v>516</v>
      </c>
    </row>
    <row r="46" spans="1:6" s="108" customFormat="1" ht="15.75">
      <c r="A46" s="113" t="s">
        <v>99</v>
      </c>
      <c r="B46" s="114">
        <v>666</v>
      </c>
      <c r="C46" s="114">
        <v>406</v>
      </c>
      <c r="D46" s="115">
        <f aca="true" t="shared" si="2" ref="D46:D63">B46-C46</f>
        <v>260</v>
      </c>
      <c r="E46" s="114">
        <v>111</v>
      </c>
      <c r="F46" s="114">
        <v>152</v>
      </c>
    </row>
    <row r="47" spans="1:6" s="108" customFormat="1" ht="15.75">
      <c r="A47" s="113" t="s">
        <v>101</v>
      </c>
      <c r="B47" s="114">
        <v>623</v>
      </c>
      <c r="C47" s="114">
        <v>899</v>
      </c>
      <c r="D47" s="115">
        <f t="shared" si="2"/>
        <v>-276</v>
      </c>
      <c r="E47" s="114">
        <v>37</v>
      </c>
      <c r="F47" s="114">
        <v>277</v>
      </c>
    </row>
    <row r="48" spans="1:6" s="108" customFormat="1" ht="15.75">
      <c r="A48" s="113" t="s">
        <v>112</v>
      </c>
      <c r="B48" s="114">
        <v>365</v>
      </c>
      <c r="C48" s="114">
        <v>267</v>
      </c>
      <c r="D48" s="115">
        <f t="shared" si="2"/>
        <v>98</v>
      </c>
      <c r="E48" s="114">
        <v>62</v>
      </c>
      <c r="F48" s="114">
        <v>95</v>
      </c>
    </row>
    <row r="49" spans="1:6" s="108" customFormat="1" ht="15.75">
      <c r="A49" s="113" t="s">
        <v>180</v>
      </c>
      <c r="B49" s="114">
        <v>165</v>
      </c>
      <c r="C49" s="114">
        <v>203</v>
      </c>
      <c r="D49" s="115">
        <f t="shared" si="2"/>
        <v>-38</v>
      </c>
      <c r="E49" s="114">
        <v>5</v>
      </c>
      <c r="F49" s="114">
        <v>76</v>
      </c>
    </row>
    <row r="50" spans="1:6" s="108" customFormat="1" ht="15.75">
      <c r="A50" s="113" t="s">
        <v>181</v>
      </c>
      <c r="B50" s="114">
        <v>129</v>
      </c>
      <c r="C50" s="114">
        <v>141</v>
      </c>
      <c r="D50" s="115">
        <f t="shared" si="2"/>
        <v>-12</v>
      </c>
      <c r="E50" s="114">
        <v>6</v>
      </c>
      <c r="F50" s="114">
        <v>55</v>
      </c>
    </row>
    <row r="51" spans="1:6" s="108" customFormat="1" ht="15.75">
      <c r="A51" s="113" t="s">
        <v>187</v>
      </c>
      <c r="B51" s="114">
        <v>129</v>
      </c>
      <c r="C51" s="114">
        <v>41</v>
      </c>
      <c r="D51" s="115">
        <f t="shared" si="2"/>
        <v>88</v>
      </c>
      <c r="E51" s="114">
        <v>9</v>
      </c>
      <c r="F51" s="114">
        <v>5</v>
      </c>
    </row>
    <row r="52" spans="1:6" s="108" customFormat="1" ht="15.75">
      <c r="A52" s="113" t="s">
        <v>183</v>
      </c>
      <c r="B52" s="114">
        <v>111</v>
      </c>
      <c r="C52" s="114">
        <v>64</v>
      </c>
      <c r="D52" s="115">
        <f t="shared" si="2"/>
        <v>47</v>
      </c>
      <c r="E52" s="114">
        <v>30</v>
      </c>
      <c r="F52" s="114">
        <v>26</v>
      </c>
    </row>
    <row r="53" spans="1:6" s="108" customFormat="1" ht="20.25" customHeight="1">
      <c r="A53" s="113" t="s">
        <v>182</v>
      </c>
      <c r="B53" s="114">
        <v>107</v>
      </c>
      <c r="C53" s="114">
        <v>150</v>
      </c>
      <c r="D53" s="115">
        <f t="shared" si="2"/>
        <v>-43</v>
      </c>
      <c r="E53" s="114">
        <v>7</v>
      </c>
      <c r="F53" s="114">
        <v>58</v>
      </c>
    </row>
    <row r="54" spans="1:6" s="108" customFormat="1" ht="15.75">
      <c r="A54" s="113" t="s">
        <v>184</v>
      </c>
      <c r="B54" s="114">
        <v>101</v>
      </c>
      <c r="C54" s="114">
        <v>101</v>
      </c>
      <c r="D54" s="115">
        <f t="shared" si="2"/>
        <v>0</v>
      </c>
      <c r="E54" s="114">
        <v>6</v>
      </c>
      <c r="F54" s="114">
        <v>28</v>
      </c>
    </row>
    <row r="55" spans="1:6" s="108" customFormat="1" ht="15.75">
      <c r="A55" s="113" t="s">
        <v>65</v>
      </c>
      <c r="B55" s="114">
        <v>94</v>
      </c>
      <c r="C55" s="114">
        <v>89</v>
      </c>
      <c r="D55" s="115">
        <f t="shared" si="2"/>
        <v>5</v>
      </c>
      <c r="E55" s="114">
        <v>18</v>
      </c>
      <c r="F55" s="114">
        <v>28</v>
      </c>
    </row>
    <row r="56" spans="1:6" s="108" customFormat="1" ht="15.75">
      <c r="A56" s="113" t="s">
        <v>185</v>
      </c>
      <c r="B56" s="114">
        <v>84</v>
      </c>
      <c r="C56" s="114">
        <v>143</v>
      </c>
      <c r="D56" s="115">
        <f t="shared" si="2"/>
        <v>-59</v>
      </c>
      <c r="E56" s="114">
        <v>2</v>
      </c>
      <c r="F56" s="114">
        <v>49</v>
      </c>
    </row>
    <row r="57" spans="1:6" s="108" customFormat="1" ht="15.75">
      <c r="A57" s="113" t="s">
        <v>186</v>
      </c>
      <c r="B57" s="114">
        <v>73</v>
      </c>
      <c r="C57" s="114">
        <v>71</v>
      </c>
      <c r="D57" s="115">
        <f t="shared" si="2"/>
        <v>2</v>
      </c>
      <c r="E57" s="114">
        <v>23</v>
      </c>
      <c r="F57" s="114">
        <v>34</v>
      </c>
    </row>
    <row r="58" spans="1:6" s="108" customFormat="1" ht="15.75">
      <c r="A58" s="113" t="s">
        <v>189</v>
      </c>
      <c r="B58" s="114">
        <v>53</v>
      </c>
      <c r="C58" s="114">
        <v>79</v>
      </c>
      <c r="D58" s="115">
        <f t="shared" si="2"/>
        <v>-26</v>
      </c>
      <c r="E58" s="114">
        <v>5</v>
      </c>
      <c r="F58" s="114">
        <v>23</v>
      </c>
    </row>
    <row r="59" spans="1:6" s="108" customFormat="1" ht="15.75">
      <c r="A59" s="113" t="s">
        <v>179</v>
      </c>
      <c r="B59" s="114">
        <v>51</v>
      </c>
      <c r="C59" s="114">
        <v>62</v>
      </c>
      <c r="D59" s="115">
        <f t="shared" si="2"/>
        <v>-11</v>
      </c>
      <c r="E59" s="114">
        <v>5</v>
      </c>
      <c r="F59" s="114">
        <v>29</v>
      </c>
    </row>
    <row r="60" spans="1:6" s="108" customFormat="1" ht="15.75">
      <c r="A60" s="113" t="s">
        <v>188</v>
      </c>
      <c r="B60" s="114">
        <v>50</v>
      </c>
      <c r="C60" s="114">
        <v>39</v>
      </c>
      <c r="D60" s="115">
        <f t="shared" si="2"/>
        <v>11</v>
      </c>
      <c r="E60" s="114">
        <v>5</v>
      </c>
      <c r="F60" s="114">
        <v>11</v>
      </c>
    </row>
    <row r="61" spans="1:6" s="108" customFormat="1" ht="15.75">
      <c r="A61" s="113" t="s">
        <v>191</v>
      </c>
      <c r="B61" s="114">
        <v>45</v>
      </c>
      <c r="C61" s="114">
        <v>36</v>
      </c>
      <c r="D61" s="115">
        <f t="shared" si="2"/>
        <v>9</v>
      </c>
      <c r="E61" s="114">
        <v>15</v>
      </c>
      <c r="F61" s="114">
        <v>11</v>
      </c>
    </row>
    <row r="62" spans="1:6" s="108" customFormat="1" ht="15.75">
      <c r="A62" s="113" t="s">
        <v>192</v>
      </c>
      <c r="B62" s="114">
        <v>45</v>
      </c>
      <c r="C62" s="114">
        <v>30</v>
      </c>
      <c r="D62" s="115">
        <f t="shared" si="2"/>
        <v>15</v>
      </c>
      <c r="E62" s="114">
        <v>12</v>
      </c>
      <c r="F62" s="114">
        <v>9</v>
      </c>
    </row>
    <row r="63" spans="1:6" s="108" customFormat="1" ht="15.75">
      <c r="A63" s="113" t="s">
        <v>190</v>
      </c>
      <c r="B63" s="114">
        <v>44</v>
      </c>
      <c r="C63" s="114">
        <v>50</v>
      </c>
      <c r="D63" s="115">
        <f t="shared" si="2"/>
        <v>-6</v>
      </c>
      <c r="E63" s="114">
        <v>6</v>
      </c>
      <c r="F63" s="114">
        <v>14</v>
      </c>
    </row>
    <row r="64" spans="1:6" s="107" customFormat="1" ht="30" customHeight="1">
      <c r="A64" s="218" t="s">
        <v>0</v>
      </c>
      <c r="B64" s="218"/>
      <c r="C64" s="218"/>
      <c r="D64" s="218"/>
      <c r="E64" s="218"/>
      <c r="F64" s="218"/>
    </row>
    <row r="65" spans="1:6" s="107" customFormat="1" ht="18.75">
      <c r="A65" s="113" t="s">
        <v>113</v>
      </c>
      <c r="B65" s="114">
        <v>279</v>
      </c>
      <c r="C65" s="114">
        <v>395</v>
      </c>
      <c r="D65" s="115">
        <f>B65-C65</f>
        <v>-116</v>
      </c>
      <c r="E65" s="114">
        <v>17</v>
      </c>
      <c r="F65" s="114">
        <v>145</v>
      </c>
    </row>
    <row r="66" spans="1:6" s="107" customFormat="1" ht="18.75">
      <c r="A66" s="113" t="s">
        <v>66</v>
      </c>
      <c r="B66" s="114">
        <v>218</v>
      </c>
      <c r="C66" s="114">
        <v>278</v>
      </c>
      <c r="D66" s="115">
        <f aca="true" t="shared" si="3" ref="D66:D81">B66-C66</f>
        <v>-60</v>
      </c>
      <c r="E66" s="114">
        <v>4</v>
      </c>
      <c r="F66" s="114">
        <v>147</v>
      </c>
    </row>
    <row r="67" spans="1:6" s="107" customFormat="1" ht="18.75">
      <c r="A67" s="113" t="s">
        <v>193</v>
      </c>
      <c r="B67" s="114">
        <v>186</v>
      </c>
      <c r="C67" s="114">
        <v>269</v>
      </c>
      <c r="D67" s="115">
        <f t="shared" si="3"/>
        <v>-83</v>
      </c>
      <c r="E67" s="114">
        <v>36</v>
      </c>
      <c r="F67" s="114">
        <v>96</v>
      </c>
    </row>
    <row r="68" spans="1:6" s="107" customFormat="1" ht="15.75" customHeight="1">
      <c r="A68" s="113" t="s">
        <v>194</v>
      </c>
      <c r="B68" s="114">
        <v>170</v>
      </c>
      <c r="C68" s="114">
        <v>240</v>
      </c>
      <c r="D68" s="115">
        <f t="shared" si="3"/>
        <v>-70</v>
      </c>
      <c r="E68" s="114">
        <v>13</v>
      </c>
      <c r="F68" s="114">
        <v>88</v>
      </c>
    </row>
    <row r="69" spans="1:6" s="107" customFormat="1" ht="18.75" customHeight="1">
      <c r="A69" s="113" t="s">
        <v>195</v>
      </c>
      <c r="B69" s="114">
        <v>137</v>
      </c>
      <c r="C69" s="114">
        <v>106</v>
      </c>
      <c r="D69" s="115">
        <f t="shared" si="3"/>
        <v>31</v>
      </c>
      <c r="E69" s="114">
        <v>0</v>
      </c>
      <c r="F69" s="114">
        <v>33</v>
      </c>
    </row>
    <row r="70" spans="1:6" s="107" customFormat="1" ht="16.5" customHeight="1">
      <c r="A70" s="113" t="s">
        <v>196</v>
      </c>
      <c r="B70" s="114">
        <v>132</v>
      </c>
      <c r="C70" s="114">
        <v>158</v>
      </c>
      <c r="D70" s="115">
        <f t="shared" si="3"/>
        <v>-26</v>
      </c>
      <c r="E70" s="114">
        <v>8</v>
      </c>
      <c r="F70" s="114">
        <v>50</v>
      </c>
    </row>
    <row r="71" spans="1:6" s="107" customFormat="1" ht="18.75">
      <c r="A71" s="113" t="s">
        <v>67</v>
      </c>
      <c r="B71" s="114">
        <v>89</v>
      </c>
      <c r="C71" s="114">
        <v>190</v>
      </c>
      <c r="D71" s="115">
        <f t="shared" si="3"/>
        <v>-101</v>
      </c>
      <c r="E71" s="114">
        <v>6</v>
      </c>
      <c r="F71" s="114">
        <v>62</v>
      </c>
    </row>
    <row r="72" spans="1:6" s="107" customFormat="1" ht="18.75">
      <c r="A72" s="113" t="s">
        <v>197</v>
      </c>
      <c r="B72" s="114">
        <v>74</v>
      </c>
      <c r="C72" s="114">
        <v>132</v>
      </c>
      <c r="D72" s="115">
        <f t="shared" si="3"/>
        <v>-58</v>
      </c>
      <c r="E72" s="114">
        <v>4</v>
      </c>
      <c r="F72" s="114">
        <v>54</v>
      </c>
    </row>
    <row r="73" spans="1:6" s="107" customFormat="1" ht="18.75">
      <c r="A73" s="113" t="s">
        <v>198</v>
      </c>
      <c r="B73" s="114">
        <v>73</v>
      </c>
      <c r="C73" s="114">
        <v>133</v>
      </c>
      <c r="D73" s="115">
        <f t="shared" si="3"/>
        <v>-60</v>
      </c>
      <c r="E73" s="114">
        <v>6</v>
      </c>
      <c r="F73" s="114">
        <v>50</v>
      </c>
    </row>
    <row r="74" spans="1:6" s="107" customFormat="1" ht="18.75">
      <c r="A74" s="113" t="s">
        <v>199</v>
      </c>
      <c r="B74" s="114">
        <v>54</v>
      </c>
      <c r="C74" s="114">
        <v>141</v>
      </c>
      <c r="D74" s="115">
        <f t="shared" si="3"/>
        <v>-87</v>
      </c>
      <c r="E74" s="114">
        <v>4</v>
      </c>
      <c r="F74" s="114">
        <v>50</v>
      </c>
    </row>
    <row r="75" spans="1:6" s="107" customFormat="1" ht="18.75">
      <c r="A75" s="113" t="s">
        <v>201</v>
      </c>
      <c r="B75" s="114">
        <v>50</v>
      </c>
      <c r="C75" s="114">
        <v>73</v>
      </c>
      <c r="D75" s="115">
        <f t="shared" si="3"/>
        <v>-23</v>
      </c>
      <c r="E75" s="114">
        <v>3</v>
      </c>
      <c r="F75" s="114">
        <v>28</v>
      </c>
    </row>
    <row r="76" spans="1:6" s="107" customFormat="1" ht="18.75">
      <c r="A76" s="113" t="s">
        <v>200</v>
      </c>
      <c r="B76" s="114">
        <v>47</v>
      </c>
      <c r="C76" s="114">
        <v>47</v>
      </c>
      <c r="D76" s="115">
        <f t="shared" si="3"/>
        <v>0</v>
      </c>
      <c r="E76" s="114">
        <v>12</v>
      </c>
      <c r="F76" s="114">
        <v>17</v>
      </c>
    </row>
    <row r="77" spans="1:6" s="107" customFormat="1" ht="18.75">
      <c r="A77" s="113" t="s">
        <v>69</v>
      </c>
      <c r="B77" s="114">
        <v>47</v>
      </c>
      <c r="C77" s="114">
        <v>18</v>
      </c>
      <c r="D77" s="115">
        <f t="shared" si="3"/>
        <v>29</v>
      </c>
      <c r="E77" s="114">
        <v>0</v>
      </c>
      <c r="F77" s="114">
        <v>8</v>
      </c>
    </row>
    <row r="78" spans="1:6" s="107" customFormat="1" ht="18.75">
      <c r="A78" s="113" t="s">
        <v>202</v>
      </c>
      <c r="B78" s="114">
        <v>44</v>
      </c>
      <c r="C78" s="114">
        <v>97</v>
      </c>
      <c r="D78" s="115">
        <f t="shared" si="3"/>
        <v>-53</v>
      </c>
      <c r="E78" s="114">
        <v>5</v>
      </c>
      <c r="F78" s="114">
        <v>30</v>
      </c>
    </row>
    <row r="79" spans="1:6" s="107" customFormat="1" ht="18.75">
      <c r="A79" s="113" t="s">
        <v>203</v>
      </c>
      <c r="B79" s="114">
        <v>40</v>
      </c>
      <c r="C79" s="114">
        <v>77</v>
      </c>
      <c r="D79" s="115">
        <f t="shared" si="3"/>
        <v>-37</v>
      </c>
      <c r="E79" s="114">
        <v>0</v>
      </c>
      <c r="F79" s="114">
        <v>35</v>
      </c>
    </row>
    <row r="80" spans="1:6" s="107" customFormat="1" ht="18.75">
      <c r="A80" s="113" t="s">
        <v>68</v>
      </c>
      <c r="B80" s="114">
        <v>40</v>
      </c>
      <c r="C80" s="114">
        <v>109</v>
      </c>
      <c r="D80" s="115">
        <f t="shared" si="3"/>
        <v>-69</v>
      </c>
      <c r="E80" s="114">
        <v>3</v>
      </c>
      <c r="F80" s="114">
        <v>44</v>
      </c>
    </row>
    <row r="81" spans="1:6" s="107" customFormat="1" ht="18.75">
      <c r="A81" s="113" t="s">
        <v>277</v>
      </c>
      <c r="B81" s="114">
        <v>36</v>
      </c>
      <c r="C81" s="114">
        <v>24</v>
      </c>
      <c r="D81" s="115">
        <f t="shared" si="3"/>
        <v>12</v>
      </c>
      <c r="E81" s="114">
        <v>9</v>
      </c>
      <c r="F81" s="114">
        <v>7</v>
      </c>
    </row>
    <row r="82" spans="1:6" s="108" customFormat="1" ht="27.75" customHeight="1">
      <c r="A82" s="218" t="s">
        <v>4</v>
      </c>
      <c r="B82" s="218"/>
      <c r="C82" s="218"/>
      <c r="D82" s="218"/>
      <c r="E82" s="218"/>
      <c r="F82" s="218"/>
    </row>
    <row r="83" spans="1:6" s="108" customFormat="1" ht="15.75" customHeight="1">
      <c r="A83" s="113" t="s">
        <v>90</v>
      </c>
      <c r="B83" s="114">
        <v>1509</v>
      </c>
      <c r="C83" s="114">
        <v>1334</v>
      </c>
      <c r="D83" s="115">
        <f>B83-C83</f>
        <v>175</v>
      </c>
      <c r="E83" s="114">
        <v>198</v>
      </c>
      <c r="F83" s="114">
        <v>420</v>
      </c>
    </row>
    <row r="84" spans="1:6" s="108" customFormat="1" ht="15.75">
      <c r="A84" s="113" t="s">
        <v>91</v>
      </c>
      <c r="B84" s="114">
        <v>1363</v>
      </c>
      <c r="C84" s="114">
        <v>1545</v>
      </c>
      <c r="D84" s="115">
        <f aca="true" t="shared" si="4" ref="D84:D96">B84-C84</f>
        <v>-182</v>
      </c>
      <c r="E84" s="114">
        <v>134</v>
      </c>
      <c r="F84" s="114">
        <v>611</v>
      </c>
    </row>
    <row r="85" spans="1:6" s="108" customFormat="1" ht="15.75">
      <c r="A85" s="113" t="s">
        <v>59</v>
      </c>
      <c r="B85" s="114">
        <v>1080</v>
      </c>
      <c r="C85" s="114">
        <v>1148</v>
      </c>
      <c r="D85" s="115">
        <f t="shared" si="4"/>
        <v>-68</v>
      </c>
      <c r="E85" s="114">
        <v>48</v>
      </c>
      <c r="F85" s="114">
        <v>431</v>
      </c>
    </row>
    <row r="86" spans="1:6" s="108" customFormat="1" ht="15.75">
      <c r="A86" s="113" t="s">
        <v>97</v>
      </c>
      <c r="B86" s="114">
        <v>811</v>
      </c>
      <c r="C86" s="114">
        <v>1362</v>
      </c>
      <c r="D86" s="115">
        <f t="shared" si="4"/>
        <v>-551</v>
      </c>
      <c r="E86" s="114">
        <v>53</v>
      </c>
      <c r="F86" s="114">
        <v>492</v>
      </c>
    </row>
    <row r="87" spans="1:6" s="108" customFormat="1" ht="15.75">
      <c r="A87" s="113" t="s">
        <v>96</v>
      </c>
      <c r="B87" s="114">
        <v>807</v>
      </c>
      <c r="C87" s="114">
        <v>876</v>
      </c>
      <c r="D87" s="115">
        <f t="shared" si="4"/>
        <v>-69</v>
      </c>
      <c r="E87" s="114">
        <v>94</v>
      </c>
      <c r="F87" s="114">
        <v>321</v>
      </c>
    </row>
    <row r="88" spans="1:6" s="108" customFormat="1" ht="15.75">
      <c r="A88" s="113" t="s">
        <v>60</v>
      </c>
      <c r="B88" s="114">
        <v>434</v>
      </c>
      <c r="C88" s="114">
        <v>376</v>
      </c>
      <c r="D88" s="115">
        <f t="shared" si="4"/>
        <v>58</v>
      </c>
      <c r="E88" s="114">
        <v>55</v>
      </c>
      <c r="F88" s="114">
        <v>182</v>
      </c>
    </row>
    <row r="89" spans="1:6" s="108" customFormat="1" ht="15.75">
      <c r="A89" s="113" t="s">
        <v>61</v>
      </c>
      <c r="B89" s="114">
        <v>373</v>
      </c>
      <c r="C89" s="114">
        <v>38</v>
      </c>
      <c r="D89" s="115">
        <f t="shared" si="4"/>
        <v>335</v>
      </c>
      <c r="E89" s="114">
        <v>28</v>
      </c>
      <c r="F89" s="114">
        <v>13</v>
      </c>
    </row>
    <row r="90" spans="1:6" s="108" customFormat="1" ht="15.75">
      <c r="A90" s="113" t="s">
        <v>115</v>
      </c>
      <c r="B90" s="114">
        <v>302</v>
      </c>
      <c r="C90" s="114">
        <v>154</v>
      </c>
      <c r="D90" s="115">
        <f t="shared" si="4"/>
        <v>148</v>
      </c>
      <c r="E90" s="114">
        <v>72</v>
      </c>
      <c r="F90" s="114">
        <v>61</v>
      </c>
    </row>
    <row r="91" spans="1:6" s="108" customFormat="1" ht="15.75">
      <c r="A91" s="113" t="s">
        <v>119</v>
      </c>
      <c r="B91" s="114">
        <v>257</v>
      </c>
      <c r="C91" s="114">
        <v>252</v>
      </c>
      <c r="D91" s="115">
        <f t="shared" si="4"/>
        <v>5</v>
      </c>
      <c r="E91" s="114">
        <v>18</v>
      </c>
      <c r="F91" s="114">
        <v>87</v>
      </c>
    </row>
    <row r="92" spans="1:6" s="108" customFormat="1" ht="15.75">
      <c r="A92" s="113" t="s">
        <v>144</v>
      </c>
      <c r="B92" s="114">
        <v>206</v>
      </c>
      <c r="C92" s="114">
        <v>127</v>
      </c>
      <c r="D92" s="115">
        <f t="shared" si="4"/>
        <v>79</v>
      </c>
      <c r="E92" s="114">
        <v>24</v>
      </c>
      <c r="F92" s="114">
        <v>40</v>
      </c>
    </row>
    <row r="93" spans="1:6" s="108" customFormat="1" ht="18.75" customHeight="1">
      <c r="A93" s="113" t="s">
        <v>204</v>
      </c>
      <c r="B93" s="114">
        <v>144</v>
      </c>
      <c r="C93" s="114">
        <v>112</v>
      </c>
      <c r="D93" s="115">
        <f t="shared" si="4"/>
        <v>32</v>
      </c>
      <c r="E93" s="114">
        <v>15</v>
      </c>
      <c r="F93" s="114">
        <v>34</v>
      </c>
    </row>
    <row r="94" spans="1:6" s="108" customFormat="1" ht="18" customHeight="1">
      <c r="A94" s="113" t="s">
        <v>205</v>
      </c>
      <c r="B94" s="114">
        <v>103</v>
      </c>
      <c r="C94" s="114">
        <v>156</v>
      </c>
      <c r="D94" s="115">
        <f t="shared" si="4"/>
        <v>-53</v>
      </c>
      <c r="E94" s="114">
        <v>13</v>
      </c>
      <c r="F94" s="114">
        <v>59</v>
      </c>
    </row>
    <row r="95" spans="1:6" s="108" customFormat="1" ht="17.25" customHeight="1">
      <c r="A95" s="113" t="s">
        <v>206</v>
      </c>
      <c r="B95" s="114">
        <v>101</v>
      </c>
      <c r="C95" s="114">
        <v>192</v>
      </c>
      <c r="D95" s="115">
        <f t="shared" si="4"/>
        <v>-91</v>
      </c>
      <c r="E95" s="114">
        <v>14</v>
      </c>
      <c r="F95" s="114">
        <v>87</v>
      </c>
    </row>
    <row r="96" spans="1:6" s="108" customFormat="1" ht="15.75">
      <c r="A96" s="113" t="s">
        <v>78</v>
      </c>
      <c r="B96" s="114">
        <v>76</v>
      </c>
      <c r="C96" s="114">
        <v>26</v>
      </c>
      <c r="D96" s="115">
        <f t="shared" si="4"/>
        <v>50</v>
      </c>
      <c r="E96" s="114">
        <v>14</v>
      </c>
      <c r="F96" s="114">
        <v>10</v>
      </c>
    </row>
    <row r="97" spans="1:6" s="108" customFormat="1" ht="42.75" customHeight="1">
      <c r="A97" s="218" t="s">
        <v>56</v>
      </c>
      <c r="B97" s="218"/>
      <c r="C97" s="218"/>
      <c r="D97" s="218"/>
      <c r="E97" s="218"/>
      <c r="F97" s="218"/>
    </row>
    <row r="98" spans="1:8" s="108" customFormat="1" ht="15.75">
      <c r="A98" s="118" t="s">
        <v>207</v>
      </c>
      <c r="B98" s="114">
        <v>152</v>
      </c>
      <c r="C98" s="114">
        <v>92</v>
      </c>
      <c r="D98" s="115">
        <f>B98-C98</f>
        <v>60</v>
      </c>
      <c r="E98" s="114">
        <v>17</v>
      </c>
      <c r="F98" s="114">
        <v>32</v>
      </c>
      <c r="H98" s="115"/>
    </row>
    <row r="99" spans="1:6" s="108" customFormat="1" ht="15.75">
      <c r="A99" s="118" t="s">
        <v>70</v>
      </c>
      <c r="B99" s="114">
        <v>134</v>
      </c>
      <c r="C99" s="114">
        <v>149</v>
      </c>
      <c r="D99" s="115">
        <f aca="true" t="shared" si="5" ref="D99:D114">B99-C99</f>
        <v>-15</v>
      </c>
      <c r="E99" s="114">
        <v>5</v>
      </c>
      <c r="F99" s="114">
        <v>19</v>
      </c>
    </row>
    <row r="100" spans="1:6" s="108" customFormat="1" ht="15.75">
      <c r="A100" s="118" t="s">
        <v>208</v>
      </c>
      <c r="B100" s="114">
        <v>125</v>
      </c>
      <c r="C100" s="114">
        <v>100</v>
      </c>
      <c r="D100" s="115">
        <f t="shared" si="5"/>
        <v>25</v>
      </c>
      <c r="E100" s="114">
        <v>0</v>
      </c>
      <c r="F100" s="114">
        <v>5</v>
      </c>
    </row>
    <row r="101" spans="1:6" s="108" customFormat="1" ht="15.75">
      <c r="A101" s="118" t="s">
        <v>209</v>
      </c>
      <c r="B101" s="114">
        <v>113</v>
      </c>
      <c r="C101" s="114">
        <v>160</v>
      </c>
      <c r="D101" s="115">
        <f t="shared" si="5"/>
        <v>-47</v>
      </c>
      <c r="E101" s="114">
        <v>1</v>
      </c>
      <c r="F101" s="114">
        <v>19</v>
      </c>
    </row>
    <row r="102" spans="1:6" s="108" customFormat="1" ht="15.75">
      <c r="A102" s="118" t="s">
        <v>210</v>
      </c>
      <c r="B102" s="114">
        <v>50</v>
      </c>
      <c r="C102" s="114">
        <v>26</v>
      </c>
      <c r="D102" s="115">
        <f t="shared" si="5"/>
        <v>24</v>
      </c>
      <c r="E102" s="114">
        <v>12</v>
      </c>
      <c r="F102" s="114">
        <v>5</v>
      </c>
    </row>
    <row r="103" spans="1:6" s="108" customFormat="1" ht="15.75">
      <c r="A103" s="118" t="s">
        <v>211</v>
      </c>
      <c r="B103" s="114">
        <v>48</v>
      </c>
      <c r="C103" s="114">
        <v>87</v>
      </c>
      <c r="D103" s="115">
        <f t="shared" si="5"/>
        <v>-39</v>
      </c>
      <c r="E103" s="114">
        <v>2</v>
      </c>
      <c r="F103" s="114">
        <v>49</v>
      </c>
    </row>
    <row r="104" spans="1:6" s="108" customFormat="1" ht="15.75">
      <c r="A104" s="118" t="s">
        <v>213</v>
      </c>
      <c r="B104" s="114">
        <v>42</v>
      </c>
      <c r="C104" s="114">
        <v>32</v>
      </c>
      <c r="D104" s="115">
        <f t="shared" si="5"/>
        <v>10</v>
      </c>
      <c r="E104" s="114">
        <v>6</v>
      </c>
      <c r="F104" s="114">
        <v>8</v>
      </c>
    </row>
    <row r="105" spans="1:6" s="108" customFormat="1" ht="15.75">
      <c r="A105" s="118" t="s">
        <v>212</v>
      </c>
      <c r="B105" s="114">
        <v>36</v>
      </c>
      <c r="C105" s="114">
        <v>74</v>
      </c>
      <c r="D105" s="115">
        <f t="shared" si="5"/>
        <v>-38</v>
      </c>
      <c r="E105" s="114">
        <v>4</v>
      </c>
      <c r="F105" s="114">
        <v>22</v>
      </c>
    </row>
    <row r="106" spans="1:6" s="108" customFormat="1" ht="15.75">
      <c r="A106" s="118" t="s">
        <v>214</v>
      </c>
      <c r="B106" s="114">
        <v>29</v>
      </c>
      <c r="C106" s="114">
        <v>86</v>
      </c>
      <c r="D106" s="115">
        <f t="shared" si="5"/>
        <v>-57</v>
      </c>
      <c r="E106" s="114">
        <v>4</v>
      </c>
      <c r="F106" s="114">
        <v>40</v>
      </c>
    </row>
    <row r="107" spans="1:6" s="108" customFormat="1" ht="14.25" customHeight="1">
      <c r="A107" s="118" t="s">
        <v>215</v>
      </c>
      <c r="B107" s="114">
        <v>26</v>
      </c>
      <c r="C107" s="114">
        <v>63</v>
      </c>
      <c r="D107" s="115">
        <f t="shared" si="5"/>
        <v>-37</v>
      </c>
      <c r="E107" s="114">
        <v>3</v>
      </c>
      <c r="F107" s="114">
        <v>24</v>
      </c>
    </row>
    <row r="108" spans="1:6" s="108" customFormat="1" ht="15.75">
      <c r="A108" s="118" t="s">
        <v>216</v>
      </c>
      <c r="B108" s="114">
        <v>13</v>
      </c>
      <c r="C108" s="114">
        <v>9</v>
      </c>
      <c r="D108" s="115">
        <f t="shared" si="5"/>
        <v>4</v>
      </c>
      <c r="E108" s="114">
        <v>3</v>
      </c>
      <c r="F108" s="114">
        <v>4</v>
      </c>
    </row>
    <row r="109" spans="1:6" s="108" customFormat="1" ht="15.75">
      <c r="A109" s="118" t="s">
        <v>219</v>
      </c>
      <c r="B109" s="114">
        <v>11</v>
      </c>
      <c r="C109" s="114">
        <v>29</v>
      </c>
      <c r="D109" s="115">
        <f t="shared" si="5"/>
        <v>-18</v>
      </c>
      <c r="E109" s="114">
        <v>2</v>
      </c>
      <c r="F109" s="114">
        <v>8</v>
      </c>
    </row>
    <row r="110" spans="1:6" s="108" customFormat="1" ht="15.75">
      <c r="A110" s="118" t="s">
        <v>217</v>
      </c>
      <c r="B110" s="114">
        <v>11</v>
      </c>
      <c r="C110" s="114">
        <v>34</v>
      </c>
      <c r="D110" s="115">
        <f t="shared" si="5"/>
        <v>-23</v>
      </c>
      <c r="E110" s="114">
        <v>0</v>
      </c>
      <c r="F110" s="114">
        <v>14</v>
      </c>
    </row>
    <row r="111" spans="1:6" s="108" customFormat="1" ht="21" customHeight="1">
      <c r="A111" s="118" t="s">
        <v>75</v>
      </c>
      <c r="B111" s="114">
        <v>10</v>
      </c>
      <c r="C111" s="114">
        <v>11</v>
      </c>
      <c r="D111" s="115">
        <f t="shared" si="5"/>
        <v>-1</v>
      </c>
      <c r="E111" s="114">
        <v>0</v>
      </c>
      <c r="F111" s="114">
        <v>0</v>
      </c>
    </row>
    <row r="112" spans="1:6" s="108" customFormat="1" ht="15.75">
      <c r="A112" s="118" t="s">
        <v>79</v>
      </c>
      <c r="B112" s="114">
        <v>9</v>
      </c>
      <c r="C112" s="114">
        <v>5</v>
      </c>
      <c r="D112" s="115">
        <f t="shared" si="5"/>
        <v>4</v>
      </c>
      <c r="E112" s="114">
        <v>0</v>
      </c>
      <c r="F112" s="114">
        <v>1</v>
      </c>
    </row>
    <row r="113" spans="1:6" s="108" customFormat="1" ht="15.75">
      <c r="A113" s="118" t="s">
        <v>146</v>
      </c>
      <c r="B113" s="114">
        <v>9</v>
      </c>
      <c r="C113" s="114">
        <v>1</v>
      </c>
      <c r="D113" s="115">
        <f t="shared" si="5"/>
        <v>8</v>
      </c>
      <c r="E113" s="114">
        <v>0</v>
      </c>
      <c r="F113" s="114">
        <v>0</v>
      </c>
    </row>
    <row r="114" spans="1:6" s="108" customFormat="1" ht="15.75">
      <c r="A114" s="118" t="s">
        <v>218</v>
      </c>
      <c r="B114" s="114">
        <v>8</v>
      </c>
      <c r="C114" s="114">
        <v>4</v>
      </c>
      <c r="D114" s="115">
        <f t="shared" si="5"/>
        <v>4</v>
      </c>
      <c r="E114" s="114">
        <v>0</v>
      </c>
      <c r="F114" s="114">
        <v>0</v>
      </c>
    </row>
    <row r="115" spans="1:6" s="108" customFormat="1" ht="30" customHeight="1">
      <c r="A115" s="218" t="s">
        <v>5</v>
      </c>
      <c r="B115" s="218"/>
      <c r="C115" s="218"/>
      <c r="D115" s="218"/>
      <c r="E115" s="218"/>
      <c r="F115" s="218"/>
    </row>
    <row r="116" spans="1:6" s="108" customFormat="1" ht="15.75">
      <c r="A116" s="119" t="s">
        <v>93</v>
      </c>
      <c r="B116" s="114">
        <v>1197</v>
      </c>
      <c r="C116" s="114">
        <v>677</v>
      </c>
      <c r="D116" s="115">
        <f>B116-C116</f>
        <v>520</v>
      </c>
      <c r="E116" s="114">
        <v>151</v>
      </c>
      <c r="F116" s="114">
        <v>153</v>
      </c>
    </row>
    <row r="117" spans="1:6" s="108" customFormat="1" ht="15.75">
      <c r="A117" s="119" t="s">
        <v>84</v>
      </c>
      <c r="B117" s="114">
        <v>956</v>
      </c>
      <c r="C117" s="114">
        <v>425</v>
      </c>
      <c r="D117" s="115">
        <f aca="true" t="shared" si="6" ref="D117:D135">B117-C117</f>
        <v>531</v>
      </c>
      <c r="E117" s="114">
        <v>251</v>
      </c>
      <c r="F117" s="114">
        <v>87</v>
      </c>
    </row>
    <row r="118" spans="1:6" s="108" customFormat="1" ht="15.75">
      <c r="A118" s="119" t="s">
        <v>98</v>
      </c>
      <c r="B118" s="114">
        <v>720</v>
      </c>
      <c r="C118" s="114">
        <v>174</v>
      </c>
      <c r="D118" s="115">
        <f t="shared" si="6"/>
        <v>546</v>
      </c>
      <c r="E118" s="114">
        <v>172</v>
      </c>
      <c r="F118" s="114">
        <v>35</v>
      </c>
    </row>
    <row r="119" spans="1:6" s="108" customFormat="1" ht="15.75">
      <c r="A119" s="119" t="s">
        <v>105</v>
      </c>
      <c r="B119" s="114">
        <v>451</v>
      </c>
      <c r="C119" s="114">
        <v>225</v>
      </c>
      <c r="D119" s="115">
        <f t="shared" si="6"/>
        <v>226</v>
      </c>
      <c r="E119" s="114">
        <v>56</v>
      </c>
      <c r="F119" s="114">
        <v>48</v>
      </c>
    </row>
    <row r="120" spans="1:6" s="108" customFormat="1" ht="15.75">
      <c r="A120" s="119" t="s">
        <v>109</v>
      </c>
      <c r="B120" s="114">
        <v>321</v>
      </c>
      <c r="C120" s="114">
        <v>201</v>
      </c>
      <c r="D120" s="115">
        <f t="shared" si="6"/>
        <v>120</v>
      </c>
      <c r="E120" s="114">
        <v>21</v>
      </c>
      <c r="F120" s="114">
        <v>37</v>
      </c>
    </row>
    <row r="121" spans="1:6" s="108" customFormat="1" ht="15.75" customHeight="1">
      <c r="A121" s="119" t="s">
        <v>116</v>
      </c>
      <c r="B121" s="114">
        <v>282</v>
      </c>
      <c r="C121" s="114">
        <v>108</v>
      </c>
      <c r="D121" s="115">
        <f t="shared" si="6"/>
        <v>174</v>
      </c>
      <c r="E121" s="114">
        <v>60</v>
      </c>
      <c r="F121" s="114">
        <v>29</v>
      </c>
    </row>
    <row r="122" spans="1:6" s="108" customFormat="1" ht="15.75">
      <c r="A122" s="119" t="s">
        <v>86</v>
      </c>
      <c r="B122" s="114">
        <v>264</v>
      </c>
      <c r="C122" s="114">
        <v>168</v>
      </c>
      <c r="D122" s="115">
        <f t="shared" si="6"/>
        <v>96</v>
      </c>
      <c r="E122" s="114">
        <v>14</v>
      </c>
      <c r="F122" s="114">
        <v>27</v>
      </c>
    </row>
    <row r="123" spans="1:6" s="108" customFormat="1" ht="15.75">
      <c r="A123" s="119" t="s">
        <v>118</v>
      </c>
      <c r="B123" s="114">
        <v>263</v>
      </c>
      <c r="C123" s="114">
        <v>287</v>
      </c>
      <c r="D123" s="115">
        <f t="shared" si="6"/>
        <v>-24</v>
      </c>
      <c r="E123" s="114">
        <v>53</v>
      </c>
      <c r="F123" s="114">
        <v>121</v>
      </c>
    </row>
    <row r="124" spans="1:6" s="108" customFormat="1" ht="15.75">
      <c r="A124" s="119" t="s">
        <v>158</v>
      </c>
      <c r="B124" s="114">
        <v>239</v>
      </c>
      <c r="C124" s="114">
        <v>96</v>
      </c>
      <c r="D124" s="115">
        <f t="shared" si="6"/>
        <v>143</v>
      </c>
      <c r="E124" s="114">
        <v>56</v>
      </c>
      <c r="F124" s="114">
        <v>26</v>
      </c>
    </row>
    <row r="125" spans="1:6" s="108" customFormat="1" ht="15.75">
      <c r="A125" s="119" t="s">
        <v>111</v>
      </c>
      <c r="B125" s="114">
        <v>229</v>
      </c>
      <c r="C125" s="114">
        <v>65</v>
      </c>
      <c r="D125" s="115">
        <f t="shared" si="6"/>
        <v>164</v>
      </c>
      <c r="E125" s="114">
        <v>38</v>
      </c>
      <c r="F125" s="114">
        <v>9</v>
      </c>
    </row>
    <row r="126" spans="1:6" s="108" customFormat="1" ht="15.75" customHeight="1">
      <c r="A126" s="119" t="s">
        <v>157</v>
      </c>
      <c r="B126" s="114">
        <v>227</v>
      </c>
      <c r="C126" s="114">
        <v>11</v>
      </c>
      <c r="D126" s="115">
        <f t="shared" si="6"/>
        <v>216</v>
      </c>
      <c r="E126" s="114">
        <v>207</v>
      </c>
      <c r="F126" s="114">
        <v>5</v>
      </c>
    </row>
    <row r="127" spans="1:6" s="108" customFormat="1" ht="15.75" customHeight="1">
      <c r="A127" s="119" t="s">
        <v>88</v>
      </c>
      <c r="B127" s="114">
        <v>200</v>
      </c>
      <c r="C127" s="114">
        <v>96</v>
      </c>
      <c r="D127" s="115">
        <f t="shared" si="6"/>
        <v>104</v>
      </c>
      <c r="E127" s="114">
        <v>45</v>
      </c>
      <c r="F127" s="114">
        <v>23</v>
      </c>
    </row>
    <row r="128" spans="1:6" s="108" customFormat="1" ht="15.75">
      <c r="A128" s="119" t="s">
        <v>126</v>
      </c>
      <c r="B128" s="114">
        <v>199</v>
      </c>
      <c r="C128" s="114">
        <v>79</v>
      </c>
      <c r="D128" s="115">
        <f t="shared" si="6"/>
        <v>120</v>
      </c>
      <c r="E128" s="114">
        <v>23</v>
      </c>
      <c r="F128" s="114">
        <v>25</v>
      </c>
    </row>
    <row r="129" spans="1:6" s="108" customFormat="1" ht="15.75">
      <c r="A129" s="119" t="s">
        <v>125</v>
      </c>
      <c r="B129" s="114">
        <v>177</v>
      </c>
      <c r="C129" s="114">
        <v>58</v>
      </c>
      <c r="D129" s="115">
        <f t="shared" si="6"/>
        <v>119</v>
      </c>
      <c r="E129" s="114">
        <v>36</v>
      </c>
      <c r="F129" s="114">
        <v>8</v>
      </c>
    </row>
    <row r="130" spans="1:6" s="108" customFormat="1" ht="15.75">
      <c r="A130" s="119" t="s">
        <v>87</v>
      </c>
      <c r="B130" s="114">
        <v>177</v>
      </c>
      <c r="C130" s="114">
        <v>49</v>
      </c>
      <c r="D130" s="115">
        <f t="shared" si="6"/>
        <v>128</v>
      </c>
      <c r="E130" s="114">
        <v>23</v>
      </c>
      <c r="F130" s="114">
        <v>9</v>
      </c>
    </row>
    <row r="131" spans="1:6" s="108" customFormat="1" ht="15.75">
      <c r="A131" s="119" t="s">
        <v>220</v>
      </c>
      <c r="B131" s="114">
        <v>175</v>
      </c>
      <c r="C131" s="114">
        <v>70</v>
      </c>
      <c r="D131" s="115">
        <f t="shared" si="6"/>
        <v>105</v>
      </c>
      <c r="E131" s="114">
        <v>35</v>
      </c>
      <c r="F131" s="114">
        <v>18</v>
      </c>
    </row>
    <row r="132" spans="1:6" s="108" customFormat="1" ht="18" customHeight="1">
      <c r="A132" s="119" t="s">
        <v>127</v>
      </c>
      <c r="B132" s="114">
        <v>160</v>
      </c>
      <c r="C132" s="114">
        <v>171</v>
      </c>
      <c r="D132" s="115">
        <f t="shared" si="6"/>
        <v>-11</v>
      </c>
      <c r="E132" s="114">
        <v>33</v>
      </c>
      <c r="F132" s="114">
        <v>51</v>
      </c>
    </row>
    <row r="133" spans="1:6" s="108" customFormat="1" ht="19.5" customHeight="1">
      <c r="A133" s="119" t="s">
        <v>221</v>
      </c>
      <c r="B133" s="114">
        <v>138</v>
      </c>
      <c r="C133" s="114">
        <v>72</v>
      </c>
      <c r="D133" s="115">
        <f t="shared" si="6"/>
        <v>66</v>
      </c>
      <c r="E133" s="114">
        <v>27</v>
      </c>
      <c r="F133" s="114">
        <v>22</v>
      </c>
    </row>
    <row r="134" spans="1:6" s="108" customFormat="1" ht="18" customHeight="1">
      <c r="A134" s="119" t="s">
        <v>222</v>
      </c>
      <c r="B134" s="114">
        <v>133</v>
      </c>
      <c r="C134" s="114">
        <v>30</v>
      </c>
      <c r="D134" s="115">
        <f t="shared" si="6"/>
        <v>103</v>
      </c>
      <c r="E134" s="114">
        <v>40</v>
      </c>
      <c r="F134" s="114">
        <v>7</v>
      </c>
    </row>
    <row r="135" spans="1:6" s="108" customFormat="1" ht="15.75">
      <c r="A135" s="119" t="s">
        <v>278</v>
      </c>
      <c r="B135" s="114">
        <v>132</v>
      </c>
      <c r="C135" s="114">
        <v>133</v>
      </c>
      <c r="D135" s="115">
        <f t="shared" si="6"/>
        <v>-1</v>
      </c>
      <c r="E135" s="114">
        <v>9</v>
      </c>
      <c r="F135" s="114">
        <v>50</v>
      </c>
    </row>
    <row r="136" spans="1:6" s="108" customFormat="1" ht="43.5" customHeight="1">
      <c r="A136" s="218" t="s">
        <v>57</v>
      </c>
      <c r="B136" s="218"/>
      <c r="C136" s="218"/>
      <c r="D136" s="218"/>
      <c r="E136" s="218"/>
      <c r="F136" s="218"/>
    </row>
    <row r="137" spans="1:6" s="108" customFormat="1" ht="15.75">
      <c r="A137" s="119" t="s">
        <v>154</v>
      </c>
      <c r="B137" s="114">
        <v>2874</v>
      </c>
      <c r="C137" s="114">
        <v>2270</v>
      </c>
      <c r="D137" s="115">
        <f>B137-C137</f>
        <v>604</v>
      </c>
      <c r="E137" s="114">
        <v>300</v>
      </c>
      <c r="F137" s="114">
        <v>510</v>
      </c>
    </row>
    <row r="138" spans="1:6" s="108" customFormat="1" ht="19.5" customHeight="1">
      <c r="A138" s="119" t="s">
        <v>83</v>
      </c>
      <c r="B138" s="114">
        <v>1968</v>
      </c>
      <c r="C138" s="114">
        <v>1676</v>
      </c>
      <c r="D138" s="115">
        <f aca="true" t="shared" si="7" ref="D138:D149">B138-C138</f>
        <v>292</v>
      </c>
      <c r="E138" s="114">
        <v>26</v>
      </c>
      <c r="F138" s="114">
        <v>87</v>
      </c>
    </row>
    <row r="139" spans="1:6" s="108" customFormat="1" ht="17.25" customHeight="1">
      <c r="A139" s="119" t="s">
        <v>100</v>
      </c>
      <c r="B139" s="114">
        <v>548</v>
      </c>
      <c r="C139" s="114">
        <v>740</v>
      </c>
      <c r="D139" s="115">
        <f t="shared" si="7"/>
        <v>-192</v>
      </c>
      <c r="E139" s="114">
        <v>42</v>
      </c>
      <c r="F139" s="114">
        <v>25</v>
      </c>
    </row>
    <row r="140" spans="1:6" s="108" customFormat="1" ht="15.75">
      <c r="A140" s="119" t="s">
        <v>107</v>
      </c>
      <c r="B140" s="114">
        <v>321</v>
      </c>
      <c r="C140" s="114">
        <v>110</v>
      </c>
      <c r="D140" s="115">
        <f t="shared" si="7"/>
        <v>211</v>
      </c>
      <c r="E140" s="114">
        <v>81</v>
      </c>
      <c r="F140" s="114">
        <v>20</v>
      </c>
    </row>
    <row r="141" spans="1:6" s="108" customFormat="1" ht="15.75">
      <c r="A141" s="119" t="s">
        <v>114</v>
      </c>
      <c r="B141" s="114">
        <v>258</v>
      </c>
      <c r="C141" s="114">
        <v>133</v>
      </c>
      <c r="D141" s="115">
        <f t="shared" si="7"/>
        <v>125</v>
      </c>
      <c r="E141" s="114">
        <v>40</v>
      </c>
      <c r="F141" s="114">
        <v>41</v>
      </c>
    </row>
    <row r="142" spans="1:6" s="108" customFormat="1" ht="15.75">
      <c r="A142" s="119" t="s">
        <v>223</v>
      </c>
      <c r="B142" s="114">
        <v>214</v>
      </c>
      <c r="C142" s="114">
        <v>118</v>
      </c>
      <c r="D142" s="115">
        <f t="shared" si="7"/>
        <v>96</v>
      </c>
      <c r="E142" s="114">
        <v>9</v>
      </c>
      <c r="F142" s="114">
        <v>44</v>
      </c>
    </row>
    <row r="143" spans="1:6" s="108" customFormat="1" ht="15.75">
      <c r="A143" s="119" t="s">
        <v>224</v>
      </c>
      <c r="B143" s="114">
        <v>186</v>
      </c>
      <c r="C143" s="114">
        <v>99</v>
      </c>
      <c r="D143" s="115">
        <f t="shared" si="7"/>
        <v>87</v>
      </c>
      <c r="E143" s="114">
        <v>34</v>
      </c>
      <c r="F143" s="114">
        <v>18</v>
      </c>
    </row>
    <row r="144" spans="1:6" s="108" customFormat="1" ht="15.75">
      <c r="A144" s="119" t="s">
        <v>225</v>
      </c>
      <c r="B144" s="114">
        <v>174</v>
      </c>
      <c r="C144" s="114">
        <v>104</v>
      </c>
      <c r="D144" s="115">
        <f t="shared" si="7"/>
        <v>70</v>
      </c>
      <c r="E144" s="114">
        <v>33</v>
      </c>
      <c r="F144" s="114">
        <v>33</v>
      </c>
    </row>
    <row r="145" spans="1:6" s="108" customFormat="1" ht="15.75">
      <c r="A145" s="119" t="s">
        <v>226</v>
      </c>
      <c r="B145" s="114">
        <v>153</v>
      </c>
      <c r="C145" s="114">
        <v>131</v>
      </c>
      <c r="D145" s="115">
        <f t="shared" si="7"/>
        <v>22</v>
      </c>
      <c r="E145" s="114">
        <v>12</v>
      </c>
      <c r="F145" s="114">
        <v>42</v>
      </c>
    </row>
    <row r="146" spans="1:6" s="108" customFormat="1" ht="15.75">
      <c r="A146" s="119" t="s">
        <v>227</v>
      </c>
      <c r="B146" s="114">
        <v>141</v>
      </c>
      <c r="C146" s="114">
        <v>52</v>
      </c>
      <c r="D146" s="115">
        <f t="shared" si="7"/>
        <v>89</v>
      </c>
      <c r="E146" s="114">
        <v>6</v>
      </c>
      <c r="F146" s="114">
        <v>6</v>
      </c>
    </row>
    <row r="147" spans="1:6" s="108" customFormat="1" ht="19.5" customHeight="1">
      <c r="A147" s="119" t="s">
        <v>279</v>
      </c>
      <c r="B147" s="114">
        <v>118</v>
      </c>
      <c r="C147" s="114">
        <v>85</v>
      </c>
      <c r="D147" s="115">
        <f t="shared" si="7"/>
        <v>33</v>
      </c>
      <c r="E147" s="114">
        <v>13</v>
      </c>
      <c r="F147" s="114">
        <v>18</v>
      </c>
    </row>
    <row r="148" spans="1:6" s="108" customFormat="1" ht="15.75">
      <c r="A148" s="119" t="s">
        <v>228</v>
      </c>
      <c r="B148" s="114">
        <v>103</v>
      </c>
      <c r="C148" s="114">
        <v>272</v>
      </c>
      <c r="D148" s="115">
        <f t="shared" si="7"/>
        <v>-169</v>
      </c>
      <c r="E148" s="114">
        <v>11</v>
      </c>
      <c r="F148" s="114">
        <v>103</v>
      </c>
    </row>
    <row r="149" spans="1:6" s="108" customFormat="1" ht="15.75">
      <c r="A149" s="119" t="s">
        <v>280</v>
      </c>
      <c r="B149" s="114">
        <v>98</v>
      </c>
      <c r="C149" s="114">
        <v>20</v>
      </c>
      <c r="D149" s="115">
        <f t="shared" si="7"/>
        <v>78</v>
      </c>
      <c r="E149" s="114">
        <v>35</v>
      </c>
      <c r="F149" s="114">
        <v>5</v>
      </c>
    </row>
    <row r="150" spans="1:6" s="108" customFormat="1" ht="24.75" customHeight="1">
      <c r="A150" s="218" t="s">
        <v>3</v>
      </c>
      <c r="B150" s="218"/>
      <c r="C150" s="218"/>
      <c r="D150" s="218"/>
      <c r="E150" s="218"/>
      <c r="F150" s="218"/>
    </row>
    <row r="151" spans="1:6" ht="15.75">
      <c r="A151" s="113" t="s">
        <v>89</v>
      </c>
      <c r="B151" s="114">
        <v>2618</v>
      </c>
      <c r="C151" s="114">
        <v>2152</v>
      </c>
      <c r="D151" s="115">
        <v>-93</v>
      </c>
      <c r="E151" s="114">
        <v>356</v>
      </c>
      <c r="F151" s="114">
        <v>646</v>
      </c>
    </row>
    <row r="152" spans="1:6" ht="15.75">
      <c r="A152" s="113" t="s">
        <v>95</v>
      </c>
      <c r="B152" s="114">
        <v>952</v>
      </c>
      <c r="C152" s="114">
        <v>734</v>
      </c>
      <c r="D152" s="115">
        <v>356</v>
      </c>
      <c r="E152" s="114">
        <v>132</v>
      </c>
      <c r="F152" s="114">
        <v>271</v>
      </c>
    </row>
    <row r="153" spans="1:6" ht="15.75">
      <c r="A153" s="113" t="s">
        <v>94</v>
      </c>
      <c r="B153" s="114">
        <v>849</v>
      </c>
      <c r="C153" s="114">
        <v>350</v>
      </c>
      <c r="D153" s="115">
        <v>6</v>
      </c>
      <c r="E153" s="114">
        <v>114</v>
      </c>
      <c r="F153" s="114">
        <v>96</v>
      </c>
    </row>
    <row r="154" spans="1:6" ht="15.75">
      <c r="A154" s="113" t="s">
        <v>102</v>
      </c>
      <c r="B154" s="114">
        <v>706</v>
      </c>
      <c r="C154" s="114">
        <v>690</v>
      </c>
      <c r="D154" s="115">
        <v>-132</v>
      </c>
      <c r="E154" s="114">
        <v>55</v>
      </c>
      <c r="F154" s="114">
        <v>275</v>
      </c>
    </row>
    <row r="155" spans="1:6" ht="15.75">
      <c r="A155" s="113" t="s">
        <v>103</v>
      </c>
      <c r="B155" s="114">
        <v>577</v>
      </c>
      <c r="C155" s="114">
        <v>619</v>
      </c>
      <c r="D155" s="115">
        <v>-70</v>
      </c>
      <c r="E155" s="114">
        <v>35</v>
      </c>
      <c r="F155" s="114">
        <v>225</v>
      </c>
    </row>
    <row r="156" spans="1:6" ht="15.75">
      <c r="A156" s="113" t="s">
        <v>155</v>
      </c>
      <c r="B156" s="114">
        <v>455</v>
      </c>
      <c r="C156" s="114">
        <v>513</v>
      </c>
      <c r="D156" s="115">
        <v>93</v>
      </c>
      <c r="E156" s="114">
        <v>31</v>
      </c>
      <c r="F156" s="114">
        <v>214</v>
      </c>
    </row>
    <row r="157" spans="1:6" ht="15.75">
      <c r="A157" s="113" t="s">
        <v>106</v>
      </c>
      <c r="B157" s="114">
        <v>409</v>
      </c>
      <c r="C157" s="114">
        <v>235</v>
      </c>
      <c r="D157" s="115">
        <v>-109</v>
      </c>
      <c r="E157" s="114">
        <v>78</v>
      </c>
      <c r="F157" s="114">
        <v>83</v>
      </c>
    </row>
    <row r="158" spans="1:6" ht="15.75">
      <c r="A158" s="113" t="s">
        <v>108</v>
      </c>
      <c r="B158" s="114">
        <v>289</v>
      </c>
      <c r="C158" s="114">
        <v>132</v>
      </c>
      <c r="D158" s="115">
        <v>121</v>
      </c>
      <c r="E158" s="114">
        <v>56</v>
      </c>
      <c r="F158" s="114">
        <v>43</v>
      </c>
    </row>
    <row r="159" spans="1:6" ht="15.75">
      <c r="A159" s="113" t="s">
        <v>110</v>
      </c>
      <c r="B159" s="114">
        <v>276</v>
      </c>
      <c r="C159" s="114">
        <v>170</v>
      </c>
      <c r="D159" s="115">
        <v>48</v>
      </c>
      <c r="E159" s="114">
        <v>35</v>
      </c>
      <c r="F159" s="114">
        <v>59</v>
      </c>
    </row>
    <row r="160" spans="1:6" ht="15.75">
      <c r="A160" s="113" t="s">
        <v>120</v>
      </c>
      <c r="B160" s="114">
        <v>220</v>
      </c>
      <c r="C160" s="114">
        <v>206</v>
      </c>
      <c r="D160" s="115">
        <v>6</v>
      </c>
      <c r="E160" s="114">
        <v>22</v>
      </c>
      <c r="F160" s="114">
        <v>87</v>
      </c>
    </row>
    <row r="161" spans="1:6" ht="15.75">
      <c r="A161" s="113" t="s">
        <v>117</v>
      </c>
      <c r="B161" s="114">
        <v>220</v>
      </c>
      <c r="C161" s="114">
        <v>188</v>
      </c>
      <c r="D161" s="115">
        <v>103</v>
      </c>
      <c r="E161" s="114">
        <v>9</v>
      </c>
      <c r="F161" s="114">
        <v>72</v>
      </c>
    </row>
    <row r="162" spans="1:6" ht="15.75">
      <c r="A162" s="113" t="s">
        <v>230</v>
      </c>
      <c r="B162" s="114">
        <v>175</v>
      </c>
      <c r="C162" s="114">
        <v>91</v>
      </c>
      <c r="D162" s="115">
        <v>7</v>
      </c>
      <c r="E162" s="114">
        <v>11</v>
      </c>
      <c r="F162" s="114">
        <v>26</v>
      </c>
    </row>
    <row r="163" spans="1:6" ht="20.25" customHeight="1">
      <c r="A163" s="113" t="s">
        <v>229</v>
      </c>
      <c r="B163" s="114">
        <v>167</v>
      </c>
      <c r="C163" s="114">
        <v>59</v>
      </c>
      <c r="D163" s="115">
        <v>11</v>
      </c>
      <c r="E163" s="114">
        <v>93</v>
      </c>
      <c r="F163" s="114">
        <v>23</v>
      </c>
    </row>
    <row r="164" spans="1:6" ht="15.75" customHeight="1">
      <c r="A164" s="113" t="s">
        <v>231</v>
      </c>
      <c r="B164" s="114">
        <v>88</v>
      </c>
      <c r="C164" s="114">
        <v>99</v>
      </c>
      <c r="D164" s="115">
        <v>25</v>
      </c>
      <c r="E164" s="114">
        <v>6</v>
      </c>
      <c r="F164" s="114">
        <v>31</v>
      </c>
    </row>
    <row r="165" spans="1:6" ht="15.75">
      <c r="A165" s="113" t="s">
        <v>232</v>
      </c>
      <c r="B165" s="114">
        <v>72</v>
      </c>
      <c r="C165" s="114">
        <v>56</v>
      </c>
      <c r="D165" s="115">
        <v>-45</v>
      </c>
      <c r="E165" s="114">
        <v>18</v>
      </c>
      <c r="F165" s="114">
        <v>20</v>
      </c>
    </row>
    <row r="166" spans="1:6" ht="15.75">
      <c r="A166" s="113" t="s">
        <v>233</v>
      </c>
      <c r="B166" s="114">
        <v>56</v>
      </c>
      <c r="C166" s="114">
        <v>24</v>
      </c>
      <c r="D166" s="115">
        <v>-5</v>
      </c>
      <c r="E166" s="114">
        <v>2</v>
      </c>
      <c r="F166" s="114">
        <v>9</v>
      </c>
    </row>
    <row r="167" spans="1:6" ht="15.75">
      <c r="A167" s="113" t="s">
        <v>234</v>
      </c>
      <c r="B167" s="114">
        <v>39</v>
      </c>
      <c r="C167" s="114">
        <v>24</v>
      </c>
      <c r="D167" s="115">
        <v>16</v>
      </c>
      <c r="E167" s="114">
        <v>5</v>
      </c>
      <c r="F167" s="114">
        <v>11</v>
      </c>
    </row>
  </sheetData>
  <sheetProtection/>
  <mergeCells count="18">
    <mergeCell ref="A1:F1"/>
    <mergeCell ref="A2:F2"/>
    <mergeCell ref="A3:A5"/>
    <mergeCell ref="B3:B5"/>
    <mergeCell ref="C3:C5"/>
    <mergeCell ref="D3:D5"/>
    <mergeCell ref="E3:F3"/>
    <mergeCell ref="E4:E5"/>
    <mergeCell ref="F4:F5"/>
    <mergeCell ref="A115:F115"/>
    <mergeCell ref="A136:F136"/>
    <mergeCell ref="A150:F150"/>
    <mergeCell ref="A7:F7"/>
    <mergeCell ref="A28:F28"/>
    <mergeCell ref="A44:F44"/>
    <mergeCell ref="A64:F64"/>
    <mergeCell ref="A82:F82"/>
    <mergeCell ref="A97:F97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4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B55" sqref="B55"/>
    </sheetView>
  </sheetViews>
  <sheetFormatPr defaultColWidth="10.28125" defaultRowHeight="15"/>
  <cols>
    <col min="1" max="1" width="3.28125" style="3" customWidth="1"/>
    <col min="2" max="2" width="70.57421875" style="122" customWidth="1"/>
    <col min="3" max="3" width="22.421875" style="123" customWidth="1"/>
    <col min="4" max="250" width="9.140625" style="90" customWidth="1"/>
    <col min="251" max="251" width="4.28125" style="90" customWidth="1"/>
    <col min="252" max="252" width="31.140625" style="90" customWidth="1"/>
    <col min="253" max="255" width="10.00390625" style="90" customWidth="1"/>
    <col min="256" max="16384" width="10.28125" style="90" customWidth="1"/>
  </cols>
  <sheetData>
    <row r="1" spans="1:256" s="3" customFormat="1" ht="41.25" customHeight="1">
      <c r="A1" s="226" t="s">
        <v>281</v>
      </c>
      <c r="B1" s="226"/>
      <c r="C1" s="226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2:256" s="3" customFormat="1" ht="15.75" customHeight="1">
      <c r="B2" s="225" t="s">
        <v>42</v>
      </c>
      <c r="C2" s="22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2:3" s="3" customFormat="1" ht="10.5" customHeight="1">
      <c r="B3" s="122"/>
      <c r="C3" s="123"/>
    </row>
    <row r="4" spans="1:3" s="92" customFormat="1" ht="45.75" customHeight="1">
      <c r="A4" s="124" t="s">
        <v>41</v>
      </c>
      <c r="B4" s="125" t="s">
        <v>40</v>
      </c>
      <c r="C4" s="126" t="s">
        <v>43</v>
      </c>
    </row>
    <row r="5" spans="1:256" ht="15.75" customHeight="1">
      <c r="A5" s="127">
        <v>1</v>
      </c>
      <c r="B5" s="128" t="s">
        <v>282</v>
      </c>
      <c r="C5" s="129">
        <v>23865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15.75" customHeight="1">
      <c r="A6" s="127">
        <v>2</v>
      </c>
      <c r="B6" s="128" t="s">
        <v>286</v>
      </c>
      <c r="C6" s="129">
        <v>22685</v>
      </c>
      <c r="D6" s="94"/>
      <c r="E6" s="93"/>
      <c r="F6" s="93"/>
      <c r="G6" s="93"/>
      <c r="H6" s="93"/>
      <c r="I6" s="95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5.75" customHeight="1">
      <c r="A7" s="127">
        <v>3</v>
      </c>
      <c r="B7" s="128" t="s">
        <v>283</v>
      </c>
      <c r="C7" s="129">
        <v>21884.55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15.75" customHeight="1">
      <c r="A8" s="127">
        <v>4</v>
      </c>
      <c r="B8" s="128" t="s">
        <v>152</v>
      </c>
      <c r="C8" s="129">
        <v>21063.87</v>
      </c>
      <c r="D8" s="93"/>
      <c r="E8" s="93"/>
      <c r="F8" s="93"/>
      <c r="G8" s="93"/>
      <c r="H8" s="93"/>
      <c r="I8" s="93"/>
      <c r="J8" s="93"/>
      <c r="K8" s="96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15.75" customHeight="1">
      <c r="A9" s="127">
        <v>5</v>
      </c>
      <c r="B9" s="128" t="s">
        <v>133</v>
      </c>
      <c r="C9" s="129">
        <v>20049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5.75" customHeight="1">
      <c r="A10" s="127">
        <v>6</v>
      </c>
      <c r="B10" s="128" t="s">
        <v>147</v>
      </c>
      <c r="C10" s="129">
        <v>19500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5.75" customHeight="1">
      <c r="A11" s="127">
        <v>7</v>
      </c>
      <c r="B11" s="128" t="s">
        <v>236</v>
      </c>
      <c r="C11" s="129">
        <v>19082</v>
      </c>
      <c r="D11" s="93"/>
      <c r="E11" s="5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5.75" customHeight="1">
      <c r="A12" s="127">
        <v>8</v>
      </c>
      <c r="B12" s="128" t="s">
        <v>237</v>
      </c>
      <c r="C12" s="129">
        <v>18690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5.75" customHeight="1">
      <c r="A13" s="127">
        <v>9</v>
      </c>
      <c r="B13" s="128" t="s">
        <v>128</v>
      </c>
      <c r="C13" s="129">
        <v>18000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5.75" customHeight="1">
      <c r="A14" s="127">
        <v>10</v>
      </c>
      <c r="B14" s="128" t="s">
        <v>287</v>
      </c>
      <c r="C14" s="129">
        <v>18000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5.75" customHeight="1">
      <c r="A15" s="127">
        <v>11</v>
      </c>
      <c r="B15" s="128" t="s">
        <v>288</v>
      </c>
      <c r="C15" s="129">
        <v>17500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5.75" customHeight="1">
      <c r="A16" s="127">
        <v>12</v>
      </c>
      <c r="B16" s="128" t="s">
        <v>131</v>
      </c>
      <c r="C16" s="129">
        <v>17473.33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5.75" customHeight="1">
      <c r="A17" s="127">
        <v>13</v>
      </c>
      <c r="B17" s="128" t="s">
        <v>289</v>
      </c>
      <c r="C17" s="129">
        <v>17040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5.75" customHeight="1">
      <c r="A18" s="127">
        <v>14</v>
      </c>
      <c r="B18" s="128" t="s">
        <v>290</v>
      </c>
      <c r="C18" s="129">
        <v>16409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5.75" customHeight="1">
      <c r="A19" s="127">
        <v>15</v>
      </c>
      <c r="B19" s="128" t="s">
        <v>291</v>
      </c>
      <c r="C19" s="129">
        <v>16000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15.75" customHeight="1">
      <c r="A20" s="127">
        <v>16</v>
      </c>
      <c r="B20" s="128" t="s">
        <v>149</v>
      </c>
      <c r="C20" s="129">
        <v>16000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5.75" customHeight="1">
      <c r="A21" s="127">
        <v>17</v>
      </c>
      <c r="B21" s="128" t="s">
        <v>150</v>
      </c>
      <c r="C21" s="129">
        <v>16000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15.75" customHeight="1">
      <c r="A22" s="127">
        <v>18</v>
      </c>
      <c r="B22" s="128" t="s">
        <v>143</v>
      </c>
      <c r="C22" s="129">
        <v>15844.63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5.75" customHeight="1">
      <c r="A23" s="127">
        <v>19</v>
      </c>
      <c r="B23" s="128" t="s">
        <v>81</v>
      </c>
      <c r="C23" s="129">
        <v>15827.35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ht="15.75" customHeight="1">
      <c r="A24" s="127">
        <v>20</v>
      </c>
      <c r="B24" s="128" t="s">
        <v>148</v>
      </c>
      <c r="C24" s="129">
        <v>15550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15.75" customHeight="1">
      <c r="A25" s="127">
        <v>21</v>
      </c>
      <c r="B25" s="128" t="s">
        <v>292</v>
      </c>
      <c r="C25" s="129">
        <v>15463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15.75" customHeight="1">
      <c r="A26" s="127">
        <v>22</v>
      </c>
      <c r="B26" s="128" t="s">
        <v>293</v>
      </c>
      <c r="C26" s="129">
        <v>15109.25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5.75" customHeight="1">
      <c r="A27" s="127">
        <v>23</v>
      </c>
      <c r="B27" s="128" t="s">
        <v>130</v>
      </c>
      <c r="C27" s="129">
        <v>15005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15.75" customHeight="1">
      <c r="A28" s="127">
        <v>24</v>
      </c>
      <c r="B28" s="128" t="s">
        <v>294</v>
      </c>
      <c r="C28" s="129">
        <v>15000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5.75" customHeight="1">
      <c r="A29" s="127">
        <v>25</v>
      </c>
      <c r="B29" s="128" t="s">
        <v>295</v>
      </c>
      <c r="C29" s="129">
        <v>15000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5.75" customHeight="1">
      <c r="A30" s="127">
        <v>26</v>
      </c>
      <c r="B30" s="128" t="s">
        <v>151</v>
      </c>
      <c r="C30" s="129">
        <v>15000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5.75" customHeight="1">
      <c r="A31" s="127">
        <v>27</v>
      </c>
      <c r="B31" s="128" t="s">
        <v>136</v>
      </c>
      <c r="C31" s="129">
        <v>15000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ht="15.75" customHeight="1">
      <c r="A32" s="127">
        <v>28</v>
      </c>
      <c r="B32" s="128" t="s">
        <v>138</v>
      </c>
      <c r="C32" s="129">
        <v>14985.62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ht="15.75" customHeight="1">
      <c r="A33" s="127">
        <v>29</v>
      </c>
      <c r="B33" s="128" t="s">
        <v>132</v>
      </c>
      <c r="C33" s="129">
        <v>14683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3" ht="15.75" customHeight="1">
      <c r="A34" s="127">
        <v>30</v>
      </c>
      <c r="B34" s="128" t="s">
        <v>296</v>
      </c>
      <c r="C34" s="129">
        <v>14400</v>
      </c>
    </row>
    <row r="35" spans="1:3" ht="15.75" customHeight="1">
      <c r="A35" s="127">
        <v>31</v>
      </c>
      <c r="B35" s="128" t="s">
        <v>243</v>
      </c>
      <c r="C35" s="129">
        <v>14276.67</v>
      </c>
    </row>
    <row r="36" spans="1:3" ht="15.75" customHeight="1">
      <c r="A36" s="127">
        <v>32</v>
      </c>
      <c r="B36" s="128" t="s">
        <v>134</v>
      </c>
      <c r="C36" s="129">
        <v>14141.86</v>
      </c>
    </row>
    <row r="37" spans="1:3" ht="15.75" customHeight="1">
      <c r="A37" s="127">
        <v>33</v>
      </c>
      <c r="B37" s="128" t="s">
        <v>284</v>
      </c>
      <c r="C37" s="129">
        <v>14068.2</v>
      </c>
    </row>
    <row r="38" spans="1:3" ht="15.75" customHeight="1">
      <c r="A38" s="127">
        <v>34</v>
      </c>
      <c r="B38" s="128" t="s">
        <v>297</v>
      </c>
      <c r="C38" s="129">
        <v>14050</v>
      </c>
    </row>
    <row r="39" spans="1:3" ht="15.75" customHeight="1">
      <c r="A39" s="127">
        <v>35</v>
      </c>
      <c r="B39" s="128" t="s">
        <v>129</v>
      </c>
      <c r="C39" s="129">
        <v>14010</v>
      </c>
    </row>
    <row r="40" spans="1:3" ht="15.75" customHeight="1">
      <c r="A40" s="127">
        <v>36</v>
      </c>
      <c r="B40" s="128" t="s">
        <v>135</v>
      </c>
      <c r="C40" s="129">
        <v>14000</v>
      </c>
    </row>
    <row r="41" spans="1:3" ht="15.75" customHeight="1">
      <c r="A41" s="127">
        <v>37</v>
      </c>
      <c r="B41" s="128" t="s">
        <v>82</v>
      </c>
      <c r="C41" s="129">
        <v>14000</v>
      </c>
    </row>
    <row r="42" spans="1:3" ht="15.75" customHeight="1">
      <c r="A42" s="127">
        <v>38</v>
      </c>
      <c r="B42" s="128" t="s">
        <v>139</v>
      </c>
      <c r="C42" s="129">
        <v>13955</v>
      </c>
    </row>
    <row r="43" spans="1:3" ht="15.75" customHeight="1">
      <c r="A43" s="127">
        <v>39</v>
      </c>
      <c r="B43" s="128" t="s">
        <v>336</v>
      </c>
      <c r="C43" s="129">
        <v>13738.25</v>
      </c>
    </row>
    <row r="44" spans="1:3" ht="15.75" customHeight="1">
      <c r="A44" s="127">
        <v>40</v>
      </c>
      <c r="B44" s="128" t="s">
        <v>80</v>
      </c>
      <c r="C44" s="129">
        <v>13462.91</v>
      </c>
    </row>
    <row r="45" spans="1:3" ht="15.75" customHeight="1">
      <c r="A45" s="127">
        <v>41</v>
      </c>
      <c r="B45" s="128" t="s">
        <v>305</v>
      </c>
      <c r="C45" s="129">
        <v>13450</v>
      </c>
    </row>
    <row r="46" spans="1:3" ht="15.75" customHeight="1">
      <c r="A46" s="127">
        <v>42</v>
      </c>
      <c r="B46" s="128" t="s">
        <v>242</v>
      </c>
      <c r="C46" s="129">
        <v>13445</v>
      </c>
    </row>
    <row r="47" spans="1:3" ht="15.75" customHeight="1">
      <c r="A47" s="127">
        <v>43</v>
      </c>
      <c r="B47" s="128" t="s">
        <v>235</v>
      </c>
      <c r="C47" s="129">
        <v>13415.63</v>
      </c>
    </row>
    <row r="48" spans="1:3" ht="15.75" customHeight="1">
      <c r="A48" s="127">
        <v>44</v>
      </c>
      <c r="B48" s="128" t="s">
        <v>337</v>
      </c>
      <c r="C48" s="129">
        <v>13333.33</v>
      </c>
    </row>
    <row r="49" spans="1:3" ht="15.75" customHeight="1">
      <c r="A49" s="127">
        <v>45</v>
      </c>
      <c r="B49" s="128" t="s">
        <v>137</v>
      </c>
      <c r="C49" s="129">
        <v>13280</v>
      </c>
    </row>
    <row r="50" spans="1:3" ht="15.75" customHeight="1">
      <c r="A50" s="127">
        <v>46</v>
      </c>
      <c r="B50" s="128" t="s">
        <v>319</v>
      </c>
      <c r="C50" s="129">
        <v>13250</v>
      </c>
    </row>
    <row r="51" spans="1:3" ht="15.75" customHeight="1">
      <c r="A51" s="127">
        <v>47</v>
      </c>
      <c r="B51" s="128" t="s">
        <v>338</v>
      </c>
      <c r="C51" s="129">
        <v>13222</v>
      </c>
    </row>
    <row r="52" spans="1:3" ht="15.75" customHeight="1">
      <c r="A52" s="127">
        <v>48</v>
      </c>
      <c r="B52" s="128" t="s">
        <v>285</v>
      </c>
      <c r="C52" s="129">
        <v>13120</v>
      </c>
    </row>
    <row r="53" spans="1:3" ht="15.75" customHeight="1">
      <c r="A53" s="127">
        <v>49</v>
      </c>
      <c r="B53" s="128" t="s">
        <v>339</v>
      </c>
      <c r="C53" s="129">
        <v>13047</v>
      </c>
    </row>
    <row r="54" spans="1:3" ht="15.75" customHeight="1">
      <c r="A54" s="127">
        <v>50</v>
      </c>
      <c r="B54" s="128" t="s">
        <v>239</v>
      </c>
      <c r="C54" s="129">
        <v>13020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="89" zoomScaleSheetLayoutView="89" zoomScalePageLayoutView="0" workbookViewId="0" topLeftCell="A1">
      <selection activeCell="A102" sqref="A102"/>
    </sheetView>
  </sheetViews>
  <sheetFormatPr defaultColWidth="8.8515625" defaultRowHeight="15"/>
  <cols>
    <col min="1" max="1" width="76.7109375" style="88" customWidth="1"/>
    <col min="2" max="2" width="27.28125" style="89" customWidth="1"/>
    <col min="3" max="16384" width="8.8515625" style="86" customWidth="1"/>
  </cols>
  <sheetData>
    <row r="1" spans="1:2" s="130" customFormat="1" ht="54" customHeight="1">
      <c r="A1" s="212" t="s">
        <v>298</v>
      </c>
      <c r="B1" s="212"/>
    </row>
    <row r="2" spans="1:2" s="130" customFormat="1" ht="51" customHeight="1">
      <c r="A2" s="131" t="s">
        <v>40</v>
      </c>
      <c r="B2" s="132" t="s">
        <v>44</v>
      </c>
    </row>
    <row r="3" spans="1:2" s="130" customFormat="1" ht="40.5" customHeight="1">
      <c r="A3" s="133" t="s">
        <v>49</v>
      </c>
      <c r="B3" s="134">
        <v>7460</v>
      </c>
    </row>
    <row r="4" spans="1:2" s="130" customFormat="1" ht="15.75" customHeight="1">
      <c r="A4" s="135" t="s">
        <v>282</v>
      </c>
      <c r="B4" s="136">
        <v>23865</v>
      </c>
    </row>
    <row r="5" spans="1:4" s="130" customFormat="1" ht="15.75" customHeight="1">
      <c r="A5" s="135" t="s">
        <v>237</v>
      </c>
      <c r="B5" s="136">
        <v>18690</v>
      </c>
      <c r="D5" s="137"/>
    </row>
    <row r="6" spans="1:9" s="130" customFormat="1" ht="15.75" customHeight="1">
      <c r="A6" s="135" t="s">
        <v>128</v>
      </c>
      <c r="B6" s="136">
        <v>18000</v>
      </c>
      <c r="I6" s="6"/>
    </row>
    <row r="7" spans="1:2" s="130" customFormat="1" ht="15.75" customHeight="1">
      <c r="A7" s="135" t="s">
        <v>287</v>
      </c>
      <c r="B7" s="136">
        <v>18000</v>
      </c>
    </row>
    <row r="8" spans="1:11" s="130" customFormat="1" ht="15.75" customHeight="1">
      <c r="A8" s="135" t="s">
        <v>148</v>
      </c>
      <c r="B8" s="136">
        <v>15550</v>
      </c>
      <c r="K8" s="138"/>
    </row>
    <row r="9" spans="1:2" s="130" customFormat="1" ht="15.75" customHeight="1">
      <c r="A9" s="135" t="s">
        <v>294</v>
      </c>
      <c r="B9" s="136">
        <v>15000</v>
      </c>
    </row>
    <row r="10" spans="1:2" s="130" customFormat="1" ht="15.75" customHeight="1">
      <c r="A10" s="135" t="s">
        <v>295</v>
      </c>
      <c r="B10" s="136">
        <v>15000</v>
      </c>
    </row>
    <row r="11" spans="1:5" s="130" customFormat="1" ht="15.75" customHeight="1">
      <c r="A11" s="139" t="s">
        <v>296</v>
      </c>
      <c r="B11" s="136">
        <v>14400</v>
      </c>
      <c r="E11" s="140"/>
    </row>
    <row r="12" spans="1:2" s="130" customFormat="1" ht="15.75" customHeight="1">
      <c r="A12" s="135" t="s">
        <v>284</v>
      </c>
      <c r="B12" s="136">
        <v>14068.2</v>
      </c>
    </row>
    <row r="13" spans="1:2" s="130" customFormat="1" ht="15.75" customHeight="1">
      <c r="A13" s="135" t="s">
        <v>135</v>
      </c>
      <c r="B13" s="136">
        <v>14000</v>
      </c>
    </row>
    <row r="14" spans="1:2" s="130" customFormat="1" ht="18.75">
      <c r="A14" s="141" t="s">
        <v>2</v>
      </c>
      <c r="B14" s="142">
        <v>5540</v>
      </c>
    </row>
    <row r="15" spans="1:2" s="130" customFormat="1" ht="15.75" customHeight="1">
      <c r="A15" s="135" t="s">
        <v>82</v>
      </c>
      <c r="B15" s="136">
        <v>14000</v>
      </c>
    </row>
    <row r="16" spans="1:2" s="130" customFormat="1" ht="15.75" customHeight="1">
      <c r="A16" s="135" t="s">
        <v>139</v>
      </c>
      <c r="B16" s="136">
        <v>13955</v>
      </c>
    </row>
    <row r="17" spans="1:2" s="130" customFormat="1" ht="15.75" customHeight="1">
      <c r="A17" s="135" t="s">
        <v>242</v>
      </c>
      <c r="B17" s="136">
        <v>13445</v>
      </c>
    </row>
    <row r="18" spans="1:2" s="130" customFormat="1" ht="15.75" customHeight="1">
      <c r="A18" s="135" t="s">
        <v>299</v>
      </c>
      <c r="B18" s="136">
        <v>11000</v>
      </c>
    </row>
    <row r="19" spans="1:2" s="130" customFormat="1" ht="15.75" customHeight="1">
      <c r="A19" s="135" t="s">
        <v>300</v>
      </c>
      <c r="B19" s="136">
        <v>10800</v>
      </c>
    </row>
    <row r="20" spans="1:2" s="130" customFormat="1" ht="15.75" customHeight="1">
      <c r="A20" s="135" t="s">
        <v>301</v>
      </c>
      <c r="B20" s="136">
        <v>10112</v>
      </c>
    </row>
    <row r="21" spans="1:2" s="130" customFormat="1" ht="15.75" customHeight="1">
      <c r="A21" s="135" t="s">
        <v>302</v>
      </c>
      <c r="B21" s="136">
        <v>10000</v>
      </c>
    </row>
    <row r="22" spans="1:2" s="130" customFormat="1" ht="15.75" customHeight="1">
      <c r="A22" s="135" t="s">
        <v>240</v>
      </c>
      <c r="B22" s="136">
        <v>9793.25</v>
      </c>
    </row>
    <row r="23" spans="1:2" s="130" customFormat="1" ht="15.75" customHeight="1">
      <c r="A23" s="135" t="s">
        <v>303</v>
      </c>
      <c r="B23" s="136">
        <v>9315</v>
      </c>
    </row>
    <row r="24" spans="1:2" s="130" customFormat="1" ht="17.25" customHeight="1">
      <c r="A24" s="135" t="s">
        <v>241</v>
      </c>
      <c r="B24" s="136">
        <v>9221</v>
      </c>
    </row>
    <row r="25" spans="1:2" s="130" customFormat="1" ht="18.75">
      <c r="A25" s="141" t="s">
        <v>1</v>
      </c>
      <c r="B25" s="142">
        <v>5224</v>
      </c>
    </row>
    <row r="26" spans="1:2" s="130" customFormat="1" ht="15.75" customHeight="1">
      <c r="A26" s="143" t="s">
        <v>243</v>
      </c>
      <c r="B26" s="136">
        <v>14276.67</v>
      </c>
    </row>
    <row r="27" spans="1:2" s="130" customFormat="1" ht="15.75" customHeight="1">
      <c r="A27" s="143" t="s">
        <v>305</v>
      </c>
      <c r="B27" s="136">
        <v>13450</v>
      </c>
    </row>
    <row r="28" spans="1:2" s="130" customFormat="1" ht="15.75" customHeight="1">
      <c r="A28" s="143" t="s">
        <v>244</v>
      </c>
      <c r="B28" s="136">
        <v>12300</v>
      </c>
    </row>
    <row r="29" spans="1:2" s="130" customFormat="1" ht="15.75" customHeight="1">
      <c r="A29" s="143" t="s">
        <v>306</v>
      </c>
      <c r="B29" s="136">
        <v>9900</v>
      </c>
    </row>
    <row r="30" spans="1:2" s="130" customFormat="1" ht="15.75" customHeight="1">
      <c r="A30" s="143" t="s">
        <v>245</v>
      </c>
      <c r="B30" s="136">
        <v>9500</v>
      </c>
    </row>
    <row r="31" spans="1:2" s="130" customFormat="1" ht="15.75" customHeight="1">
      <c r="A31" s="143" t="s">
        <v>307</v>
      </c>
      <c r="B31" s="136">
        <v>9000</v>
      </c>
    </row>
    <row r="32" spans="1:2" s="130" customFormat="1" ht="15.75" customHeight="1">
      <c r="A32" s="143" t="s">
        <v>304</v>
      </c>
      <c r="B32" s="136">
        <v>9000</v>
      </c>
    </row>
    <row r="33" spans="1:2" s="130" customFormat="1" ht="15.75" customHeight="1">
      <c r="A33" s="143" t="s">
        <v>308</v>
      </c>
      <c r="B33" s="136">
        <v>9000</v>
      </c>
    </row>
    <row r="34" spans="1:2" s="130" customFormat="1" ht="15.75" customHeight="1">
      <c r="A34" s="143" t="s">
        <v>309</v>
      </c>
      <c r="B34" s="136">
        <v>8914</v>
      </c>
    </row>
    <row r="35" spans="1:2" s="130" customFormat="1" ht="20.25" customHeight="1">
      <c r="A35" s="143" t="s">
        <v>310</v>
      </c>
      <c r="B35" s="136">
        <v>8858.91</v>
      </c>
    </row>
    <row r="36" spans="1:2" s="130" customFormat="1" ht="18.75">
      <c r="A36" s="141" t="s">
        <v>0</v>
      </c>
      <c r="B36" s="142">
        <v>5329</v>
      </c>
    </row>
    <row r="37" spans="1:2" s="130" customFormat="1" ht="15.75" customHeight="1">
      <c r="A37" s="143" t="s">
        <v>246</v>
      </c>
      <c r="B37" s="136">
        <v>11000</v>
      </c>
    </row>
    <row r="38" spans="1:2" s="130" customFormat="1" ht="15.75" customHeight="1">
      <c r="A38" s="143" t="s">
        <v>247</v>
      </c>
      <c r="B38" s="136">
        <v>10600</v>
      </c>
    </row>
    <row r="39" spans="1:2" s="130" customFormat="1" ht="15.75" customHeight="1">
      <c r="A39" s="143" t="s">
        <v>248</v>
      </c>
      <c r="B39" s="136">
        <v>8000</v>
      </c>
    </row>
    <row r="40" spans="1:2" s="130" customFormat="1" ht="15.75" customHeight="1">
      <c r="A40" s="143" t="s">
        <v>141</v>
      </c>
      <c r="B40" s="136">
        <v>7700</v>
      </c>
    </row>
    <row r="41" spans="1:2" s="130" customFormat="1" ht="15.75" customHeight="1">
      <c r="A41" s="143" t="s">
        <v>140</v>
      </c>
      <c r="B41" s="136">
        <v>7000</v>
      </c>
    </row>
    <row r="42" spans="1:2" s="130" customFormat="1" ht="15.75" customHeight="1">
      <c r="A42" s="143" t="s">
        <v>311</v>
      </c>
      <c r="B42" s="136">
        <v>6375</v>
      </c>
    </row>
    <row r="43" spans="1:2" s="130" customFormat="1" ht="15.75" customHeight="1">
      <c r="A43" s="143" t="s">
        <v>312</v>
      </c>
      <c r="B43" s="136">
        <v>6170.61</v>
      </c>
    </row>
    <row r="44" spans="1:2" s="130" customFormat="1" ht="15.75" customHeight="1">
      <c r="A44" s="143" t="s">
        <v>313</v>
      </c>
      <c r="B44" s="136">
        <v>6000</v>
      </c>
    </row>
    <row r="45" spans="1:2" s="130" customFormat="1" ht="15.75" customHeight="1">
      <c r="A45" s="143" t="s">
        <v>314</v>
      </c>
      <c r="B45" s="136">
        <v>6000</v>
      </c>
    </row>
    <row r="46" spans="1:2" s="130" customFormat="1" ht="15.75" customHeight="1">
      <c r="A46" s="143" t="s">
        <v>315</v>
      </c>
      <c r="B46" s="136">
        <v>5964.44</v>
      </c>
    </row>
    <row r="47" spans="1:2" s="130" customFormat="1" ht="18.75">
      <c r="A47" s="141" t="s">
        <v>4</v>
      </c>
      <c r="B47" s="142">
        <v>4972</v>
      </c>
    </row>
    <row r="48" spans="1:2" s="130" customFormat="1" ht="15.75" customHeight="1">
      <c r="A48" s="143" t="s">
        <v>249</v>
      </c>
      <c r="B48" s="136">
        <v>9600</v>
      </c>
    </row>
    <row r="49" spans="1:2" s="130" customFormat="1" ht="15.75" customHeight="1">
      <c r="A49" s="143" t="s">
        <v>252</v>
      </c>
      <c r="B49" s="136">
        <v>9214.47</v>
      </c>
    </row>
    <row r="50" spans="1:2" s="130" customFormat="1" ht="15.75" customHeight="1">
      <c r="A50" s="143" t="s">
        <v>52</v>
      </c>
      <c r="B50" s="136">
        <v>9157.14</v>
      </c>
    </row>
    <row r="51" spans="1:2" s="130" customFormat="1" ht="15.75" customHeight="1">
      <c r="A51" s="143" t="s">
        <v>142</v>
      </c>
      <c r="B51" s="136">
        <v>9000</v>
      </c>
    </row>
    <row r="52" spans="1:2" s="130" customFormat="1" ht="15.75" customHeight="1">
      <c r="A52" s="143" t="s">
        <v>71</v>
      </c>
      <c r="B52" s="136">
        <v>9000</v>
      </c>
    </row>
    <row r="53" spans="1:2" s="130" customFormat="1" ht="15.75" customHeight="1">
      <c r="A53" s="143" t="s">
        <v>317</v>
      </c>
      <c r="B53" s="136">
        <v>9000</v>
      </c>
    </row>
    <row r="54" spans="1:2" s="130" customFormat="1" ht="15.75" customHeight="1">
      <c r="A54" s="143" t="s">
        <v>250</v>
      </c>
      <c r="B54" s="136">
        <v>7000</v>
      </c>
    </row>
    <row r="55" spans="1:2" s="130" customFormat="1" ht="15.75" customHeight="1">
      <c r="A55" s="143" t="s">
        <v>316</v>
      </c>
      <c r="B55" s="136">
        <v>7000</v>
      </c>
    </row>
    <row r="56" spans="1:2" s="130" customFormat="1" ht="15.75" customHeight="1">
      <c r="A56" s="143" t="s">
        <v>251</v>
      </c>
      <c r="B56" s="136">
        <v>6500</v>
      </c>
    </row>
    <row r="57" spans="1:2" s="130" customFormat="1" ht="15.75" customHeight="1">
      <c r="A57" s="143" t="s">
        <v>153</v>
      </c>
      <c r="B57" s="136">
        <v>5975.18</v>
      </c>
    </row>
    <row r="58" spans="1:2" s="130" customFormat="1" ht="37.5">
      <c r="A58" s="141" t="s">
        <v>28</v>
      </c>
      <c r="B58" s="134">
        <v>5876</v>
      </c>
    </row>
    <row r="59" spans="1:2" s="130" customFormat="1" ht="15.75" customHeight="1">
      <c r="A59" s="143" t="s">
        <v>253</v>
      </c>
      <c r="B59" s="144">
        <v>10400</v>
      </c>
    </row>
    <row r="60" spans="1:2" s="130" customFormat="1" ht="15.75" customHeight="1">
      <c r="A60" s="143" t="s">
        <v>318</v>
      </c>
      <c r="B60" s="144">
        <v>8000</v>
      </c>
    </row>
    <row r="61" spans="1:2" s="130" customFormat="1" ht="15.75" customHeight="1">
      <c r="A61" s="143" t="s">
        <v>256</v>
      </c>
      <c r="B61" s="144">
        <v>6818.77</v>
      </c>
    </row>
    <row r="62" spans="1:2" s="130" customFormat="1" ht="15.75" customHeight="1">
      <c r="A62" s="143" t="s">
        <v>254</v>
      </c>
      <c r="B62" s="144">
        <v>6631.25</v>
      </c>
    </row>
    <row r="63" spans="1:2" s="130" customFormat="1" ht="15.75" customHeight="1">
      <c r="A63" s="143" t="s">
        <v>255</v>
      </c>
      <c r="B63" s="144">
        <v>6355.5</v>
      </c>
    </row>
    <row r="64" spans="1:2" s="130" customFormat="1" ht="15.75" customHeight="1">
      <c r="A64" s="143" t="s">
        <v>257</v>
      </c>
      <c r="B64" s="144">
        <v>5134.25</v>
      </c>
    </row>
    <row r="65" spans="1:2" s="130" customFormat="1" ht="15.75" customHeight="1">
      <c r="A65" s="143" t="s">
        <v>258</v>
      </c>
      <c r="B65" s="144">
        <v>5071.33</v>
      </c>
    </row>
    <row r="66" spans="1:2" s="130" customFormat="1" ht="15.75" customHeight="1">
      <c r="A66" s="143" t="s">
        <v>259</v>
      </c>
      <c r="B66" s="144">
        <v>5000</v>
      </c>
    </row>
    <row r="67" spans="1:2" s="130" customFormat="1" ht="15.75" customHeight="1">
      <c r="A67" s="143" t="s">
        <v>72</v>
      </c>
      <c r="B67" s="144">
        <v>4763.4</v>
      </c>
    </row>
    <row r="68" spans="1:2" s="130" customFormat="1" ht="15.75" customHeight="1">
      <c r="A68" s="143" t="s">
        <v>260</v>
      </c>
      <c r="B68" s="144">
        <v>4729.67</v>
      </c>
    </row>
    <row r="69" spans="1:2" s="130" customFormat="1" ht="23.25" customHeight="1">
      <c r="A69" s="141" t="s">
        <v>5</v>
      </c>
      <c r="B69" s="134">
        <v>8832</v>
      </c>
    </row>
    <row r="70" spans="1:2" s="130" customFormat="1" ht="15.75" customHeight="1">
      <c r="A70" s="143" t="s">
        <v>283</v>
      </c>
      <c r="B70" s="144">
        <v>21884.55</v>
      </c>
    </row>
    <row r="71" spans="1:2" s="130" customFormat="1" ht="15.75" customHeight="1">
      <c r="A71" s="143" t="s">
        <v>152</v>
      </c>
      <c r="B71" s="144">
        <v>21063.87</v>
      </c>
    </row>
    <row r="72" spans="1:2" s="130" customFormat="1" ht="15.75" customHeight="1">
      <c r="A72" s="143" t="s">
        <v>288</v>
      </c>
      <c r="B72" s="144">
        <v>17500</v>
      </c>
    </row>
    <row r="73" spans="1:2" s="130" customFormat="1" ht="15.75" customHeight="1">
      <c r="A73" s="143" t="s">
        <v>143</v>
      </c>
      <c r="B73" s="144">
        <v>15844.63</v>
      </c>
    </row>
    <row r="74" spans="1:2" s="130" customFormat="1" ht="15.75" customHeight="1">
      <c r="A74" s="143" t="s">
        <v>81</v>
      </c>
      <c r="B74" s="144">
        <v>15827.35</v>
      </c>
    </row>
    <row r="75" spans="1:2" s="130" customFormat="1" ht="15.75" customHeight="1">
      <c r="A75" s="143" t="s">
        <v>297</v>
      </c>
      <c r="B75" s="144">
        <v>14050</v>
      </c>
    </row>
    <row r="76" spans="1:2" s="130" customFormat="1" ht="15.75" customHeight="1">
      <c r="A76" s="143" t="s">
        <v>80</v>
      </c>
      <c r="B76" s="144">
        <v>13462.91</v>
      </c>
    </row>
    <row r="77" spans="1:2" s="130" customFormat="1" ht="15.75" customHeight="1">
      <c r="A77" s="143" t="s">
        <v>137</v>
      </c>
      <c r="B77" s="144">
        <v>13280</v>
      </c>
    </row>
    <row r="78" spans="1:2" s="130" customFormat="1" ht="15.75" customHeight="1">
      <c r="A78" s="143" t="s">
        <v>319</v>
      </c>
      <c r="B78" s="144">
        <v>13250</v>
      </c>
    </row>
    <row r="79" spans="1:2" s="130" customFormat="1" ht="15.75" customHeight="1">
      <c r="A79" s="143" t="s">
        <v>239</v>
      </c>
      <c r="B79" s="144">
        <v>13020</v>
      </c>
    </row>
    <row r="80" spans="1:2" s="130" customFormat="1" ht="56.25">
      <c r="A80" s="141" t="s">
        <v>6</v>
      </c>
      <c r="B80" s="134">
        <v>7717</v>
      </c>
    </row>
    <row r="81" spans="1:2" s="130" customFormat="1" ht="15.75" customHeight="1">
      <c r="A81" s="143" t="s">
        <v>320</v>
      </c>
      <c r="B81" s="144">
        <v>22685</v>
      </c>
    </row>
    <row r="82" spans="1:2" s="130" customFormat="1" ht="15.75" customHeight="1">
      <c r="A82" s="143" t="s">
        <v>321</v>
      </c>
      <c r="B82" s="144">
        <v>20049</v>
      </c>
    </row>
    <row r="83" spans="1:2" s="130" customFormat="1" ht="15.75" customHeight="1">
      <c r="A83" s="143" t="s">
        <v>322</v>
      </c>
      <c r="B83" s="144">
        <v>19500</v>
      </c>
    </row>
    <row r="84" spans="1:2" s="130" customFormat="1" ht="15.75" customHeight="1">
      <c r="A84" s="143" t="s">
        <v>323</v>
      </c>
      <c r="B84" s="144">
        <v>19082</v>
      </c>
    </row>
    <row r="85" spans="1:2" s="130" customFormat="1" ht="15.75" customHeight="1">
      <c r="A85" s="143" t="s">
        <v>324</v>
      </c>
      <c r="B85" s="144">
        <v>17473.33</v>
      </c>
    </row>
    <row r="86" spans="1:2" s="130" customFormat="1" ht="15.75" customHeight="1">
      <c r="A86" s="143" t="s">
        <v>325</v>
      </c>
      <c r="B86" s="144">
        <v>17040</v>
      </c>
    </row>
    <row r="87" spans="1:2" s="130" customFormat="1" ht="15.75" customHeight="1">
      <c r="A87" s="143" t="s">
        <v>326</v>
      </c>
      <c r="B87" s="144">
        <v>16409</v>
      </c>
    </row>
    <row r="88" spans="1:2" s="130" customFormat="1" ht="15.75" customHeight="1">
      <c r="A88" s="143" t="s">
        <v>327</v>
      </c>
      <c r="B88" s="144">
        <v>16000</v>
      </c>
    </row>
    <row r="89" spans="1:2" s="130" customFormat="1" ht="15.75" customHeight="1">
      <c r="A89" s="143" t="s">
        <v>328</v>
      </c>
      <c r="B89" s="144">
        <v>16000</v>
      </c>
    </row>
    <row r="90" spans="1:2" s="130" customFormat="1" ht="15.75" customHeight="1">
      <c r="A90" s="143" t="s">
        <v>329</v>
      </c>
      <c r="B90" s="144">
        <v>16000</v>
      </c>
    </row>
    <row r="91" spans="1:2" s="130" customFormat="1" ht="18.75">
      <c r="A91" s="141" t="s">
        <v>3</v>
      </c>
      <c r="B91" s="142">
        <v>4897</v>
      </c>
    </row>
    <row r="92" spans="1:2" s="130" customFormat="1" ht="15.75" customHeight="1">
      <c r="A92" s="145" t="s">
        <v>136</v>
      </c>
      <c r="B92" s="144">
        <v>15000</v>
      </c>
    </row>
    <row r="93" spans="1:2" s="130" customFormat="1" ht="15.75" customHeight="1">
      <c r="A93" s="145" t="s">
        <v>261</v>
      </c>
      <c r="B93" s="144">
        <v>10280</v>
      </c>
    </row>
    <row r="94" spans="1:2" s="130" customFormat="1" ht="15.75" customHeight="1">
      <c r="A94" s="145" t="s">
        <v>262</v>
      </c>
      <c r="B94" s="144">
        <v>9950</v>
      </c>
    </row>
    <row r="95" spans="1:2" s="130" customFormat="1" ht="15.75" customHeight="1">
      <c r="A95" s="145" t="s">
        <v>263</v>
      </c>
      <c r="B95" s="144">
        <v>9335</v>
      </c>
    </row>
    <row r="96" spans="1:2" s="130" customFormat="1" ht="15.75" customHeight="1">
      <c r="A96" s="145" t="s">
        <v>265</v>
      </c>
      <c r="B96" s="144">
        <v>8000</v>
      </c>
    </row>
    <row r="97" spans="1:2" s="130" customFormat="1" ht="15.75" customHeight="1">
      <c r="A97" s="145" t="s">
        <v>238</v>
      </c>
      <c r="B97" s="144">
        <v>7873.33</v>
      </c>
    </row>
    <row r="98" spans="1:2" s="130" customFormat="1" ht="15.75" customHeight="1">
      <c r="A98" s="145" t="s">
        <v>330</v>
      </c>
      <c r="B98" s="144">
        <v>7400</v>
      </c>
    </row>
    <row r="99" spans="1:2" s="130" customFormat="1" ht="15.75" customHeight="1">
      <c r="A99" s="145" t="s">
        <v>264</v>
      </c>
      <c r="B99" s="144">
        <v>7400</v>
      </c>
    </row>
    <row r="100" spans="1:2" s="130" customFormat="1" ht="15.75" customHeight="1">
      <c r="A100" s="145" t="s">
        <v>331</v>
      </c>
      <c r="B100" s="144">
        <v>7257</v>
      </c>
    </row>
    <row r="101" spans="1:2" s="130" customFormat="1" ht="15.75" customHeight="1">
      <c r="A101" s="145" t="s">
        <v>332</v>
      </c>
      <c r="B101" s="144">
        <v>7000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Normal="75" zoomScaleSheetLayoutView="90" zoomScalePageLayoutView="0" workbookViewId="0" topLeftCell="A1">
      <selection activeCell="C29" sqref="C29"/>
    </sheetView>
  </sheetViews>
  <sheetFormatPr defaultColWidth="9.140625" defaultRowHeight="15"/>
  <cols>
    <col min="1" max="1" width="40.140625" style="79" customWidth="1"/>
    <col min="2" max="2" width="11.28125" style="79" customWidth="1"/>
    <col min="3" max="3" width="10.8515625" style="163" customWidth="1"/>
    <col min="4" max="4" width="13.00390625" style="163" customWidth="1"/>
    <col min="5" max="5" width="9.8515625" style="163" customWidth="1"/>
    <col min="6" max="6" width="9.57421875" style="163" customWidth="1"/>
    <col min="7" max="7" width="12.421875" style="163" customWidth="1"/>
    <col min="8" max="8" width="8.8515625" style="79" customWidth="1"/>
    <col min="9" max="9" width="9.28125" style="79" bestFit="1" customWidth="1"/>
    <col min="10" max="16384" width="9.140625" style="79" customWidth="1"/>
  </cols>
  <sheetData>
    <row r="1" spans="1:7" s="1" customFormat="1" ht="22.5" customHeight="1">
      <c r="A1" s="227" t="s">
        <v>51</v>
      </c>
      <c r="B1" s="227"/>
      <c r="C1" s="227"/>
      <c r="D1" s="227"/>
      <c r="E1" s="227"/>
      <c r="F1" s="227"/>
      <c r="G1" s="227"/>
    </row>
    <row r="2" spans="1:7" s="1" customFormat="1" ht="19.5" customHeight="1">
      <c r="A2" s="228" t="s">
        <v>35</v>
      </c>
      <c r="B2" s="228"/>
      <c r="C2" s="228"/>
      <c r="D2" s="228"/>
      <c r="E2" s="228"/>
      <c r="F2" s="228"/>
      <c r="G2" s="228"/>
    </row>
    <row r="3" spans="1:6" s="146" customFormat="1" ht="13.5" customHeight="1">
      <c r="A3" s="29"/>
      <c r="B3" s="29"/>
      <c r="C3" s="29"/>
      <c r="D3" s="29"/>
      <c r="E3" s="29"/>
      <c r="F3" s="29"/>
    </row>
    <row r="4" spans="1:8" s="146" customFormat="1" ht="39.75" customHeight="1">
      <c r="A4" s="210"/>
      <c r="B4" s="229" t="s">
        <v>268</v>
      </c>
      <c r="C4" s="229"/>
      <c r="D4" s="229"/>
      <c r="E4" s="230" t="s">
        <v>333</v>
      </c>
      <c r="F4" s="231"/>
      <c r="G4" s="232"/>
      <c r="H4" s="146" t="s">
        <v>76</v>
      </c>
    </row>
    <row r="5" spans="1:7" s="146" customFormat="1" ht="48.75" customHeight="1">
      <c r="A5" s="210"/>
      <c r="B5" s="147" t="s">
        <v>48</v>
      </c>
      <c r="C5" s="9" t="s">
        <v>74</v>
      </c>
      <c r="D5" s="148" t="s">
        <v>29</v>
      </c>
      <c r="E5" s="149" t="s">
        <v>48</v>
      </c>
      <c r="F5" s="150" t="s">
        <v>74</v>
      </c>
      <c r="G5" s="151" t="s">
        <v>29</v>
      </c>
    </row>
    <row r="6" spans="1:7" s="146" customFormat="1" ht="22.5" customHeight="1">
      <c r="A6" s="152" t="s">
        <v>30</v>
      </c>
      <c r="B6" s="153">
        <v>64713</v>
      </c>
      <c r="C6" s="153">
        <v>60635</v>
      </c>
      <c r="D6" s="154">
        <f>C6/B6*100</f>
        <v>93.69832954738615</v>
      </c>
      <c r="E6" s="153">
        <v>23807</v>
      </c>
      <c r="F6" s="153">
        <v>21846</v>
      </c>
      <c r="G6" s="155">
        <f>ROUND(F6/E6*100,1)</f>
        <v>91.8</v>
      </c>
    </row>
    <row r="7" spans="1:8" s="84" customFormat="1" ht="21.75" customHeight="1">
      <c r="A7" s="156" t="s">
        <v>36</v>
      </c>
      <c r="B7" s="157">
        <f>SUM(B9:B27)</f>
        <v>51916</v>
      </c>
      <c r="C7" s="157">
        <f>SUM(C9:C27)</f>
        <v>50396</v>
      </c>
      <c r="D7" s="164">
        <f>C7/B7*100</f>
        <v>97.07219354341629</v>
      </c>
      <c r="E7" s="157">
        <f>SUM(E9:E27)</f>
        <v>20557</v>
      </c>
      <c r="F7" s="157">
        <f>SUM(F9:F27)</f>
        <v>19616</v>
      </c>
      <c r="G7" s="169">
        <f>ROUND(F7/E7*100,1)</f>
        <v>95.4</v>
      </c>
      <c r="H7" s="83"/>
    </row>
    <row r="8" spans="1:11" s="84" customFormat="1" ht="31.5" customHeight="1">
      <c r="A8" s="158" t="s">
        <v>8</v>
      </c>
      <c r="B8" s="157"/>
      <c r="C8" s="157"/>
      <c r="D8" s="165"/>
      <c r="E8" s="157"/>
      <c r="F8" s="157"/>
      <c r="G8" s="169"/>
      <c r="H8" s="83"/>
      <c r="K8" s="74"/>
    </row>
    <row r="9" spans="1:8" ht="36.75" customHeight="1">
      <c r="A9" s="159" t="s">
        <v>9</v>
      </c>
      <c r="B9" s="160">
        <v>8069</v>
      </c>
      <c r="C9" s="161">
        <v>7675</v>
      </c>
      <c r="D9" s="166">
        <f>C9/B9*100</f>
        <v>95.11711488412443</v>
      </c>
      <c r="E9" s="167">
        <v>1529</v>
      </c>
      <c r="F9" s="170">
        <v>1389</v>
      </c>
      <c r="G9" s="166">
        <f>F9/E9*100</f>
        <v>90.8436886854153</v>
      </c>
      <c r="H9" s="83"/>
    </row>
    <row r="10" spans="1:8" ht="35.25" customHeight="1">
      <c r="A10" s="159" t="s">
        <v>10</v>
      </c>
      <c r="B10" s="160">
        <v>2120</v>
      </c>
      <c r="C10" s="161">
        <v>2049</v>
      </c>
      <c r="D10" s="166">
        <f aca="true" t="shared" si="0" ref="D10:D27">C10/B10*100</f>
        <v>96.65094339622642</v>
      </c>
      <c r="E10" s="167">
        <v>668</v>
      </c>
      <c r="F10" s="170">
        <v>687</v>
      </c>
      <c r="G10" s="166">
        <f aca="true" t="shared" si="1" ref="G10:G27">F10/E10*100</f>
        <v>102.8443113772455</v>
      </c>
      <c r="H10" s="83"/>
    </row>
    <row r="11" spans="1:8" s="85" customFormat="1" ht="23.25" customHeight="1">
      <c r="A11" s="159" t="s">
        <v>11</v>
      </c>
      <c r="B11" s="160">
        <v>8095</v>
      </c>
      <c r="C11" s="161">
        <v>8070</v>
      </c>
      <c r="D11" s="166">
        <f t="shared" si="0"/>
        <v>99.6911673872761</v>
      </c>
      <c r="E11" s="168">
        <v>3137</v>
      </c>
      <c r="F11" s="170">
        <v>3333</v>
      </c>
      <c r="G11" s="166">
        <f t="shared" si="1"/>
        <v>106.24800765062162</v>
      </c>
      <c r="H11" s="83"/>
    </row>
    <row r="12" spans="1:8" ht="39.75" customHeight="1">
      <c r="A12" s="159" t="s">
        <v>50</v>
      </c>
      <c r="B12" s="160">
        <v>2346</v>
      </c>
      <c r="C12" s="162">
        <v>2032</v>
      </c>
      <c r="D12" s="166">
        <f t="shared" si="0"/>
        <v>86.61551577152599</v>
      </c>
      <c r="E12" s="167">
        <v>1431</v>
      </c>
      <c r="F12" s="170">
        <v>1203</v>
      </c>
      <c r="G12" s="166">
        <f t="shared" si="1"/>
        <v>84.0670859538784</v>
      </c>
      <c r="H12" s="83"/>
    </row>
    <row r="13" spans="1:8" ht="35.25" customHeight="1">
      <c r="A13" s="159" t="s">
        <v>13</v>
      </c>
      <c r="B13" s="160">
        <v>904</v>
      </c>
      <c r="C13" s="162">
        <v>832</v>
      </c>
      <c r="D13" s="166">
        <f t="shared" si="0"/>
        <v>92.03539823008849</v>
      </c>
      <c r="E13" s="167">
        <v>431</v>
      </c>
      <c r="F13" s="170">
        <v>323</v>
      </c>
      <c r="G13" s="166">
        <f t="shared" si="1"/>
        <v>74.94199535962876</v>
      </c>
      <c r="H13" s="83"/>
    </row>
    <row r="14" spans="1:8" ht="23.25" customHeight="1">
      <c r="A14" s="159" t="s">
        <v>14</v>
      </c>
      <c r="B14" s="160">
        <v>1310</v>
      </c>
      <c r="C14" s="162">
        <v>1488</v>
      </c>
      <c r="D14" s="166">
        <f t="shared" si="0"/>
        <v>113.58778625954199</v>
      </c>
      <c r="E14" s="167">
        <v>419</v>
      </c>
      <c r="F14" s="170">
        <v>484</v>
      </c>
      <c r="G14" s="166">
        <f t="shared" si="1"/>
        <v>115.51312649164677</v>
      </c>
      <c r="H14" s="83"/>
    </row>
    <row r="15" spans="1:8" ht="37.5" customHeight="1">
      <c r="A15" s="159" t="s">
        <v>15</v>
      </c>
      <c r="B15" s="160">
        <v>9477</v>
      </c>
      <c r="C15" s="162">
        <v>8775</v>
      </c>
      <c r="D15" s="166">
        <f t="shared" si="0"/>
        <v>92.5925925925926</v>
      </c>
      <c r="E15" s="167">
        <v>3988</v>
      </c>
      <c r="F15" s="170">
        <v>3677</v>
      </c>
      <c r="G15" s="166">
        <f t="shared" si="1"/>
        <v>92.20160481444333</v>
      </c>
      <c r="H15" s="83"/>
    </row>
    <row r="16" spans="1:8" ht="36" customHeight="1">
      <c r="A16" s="159" t="s">
        <v>16</v>
      </c>
      <c r="B16" s="160">
        <v>2614</v>
      </c>
      <c r="C16" s="162">
        <v>2806</v>
      </c>
      <c r="D16" s="166">
        <f t="shared" si="0"/>
        <v>107.34506503443</v>
      </c>
      <c r="E16" s="167">
        <v>1081</v>
      </c>
      <c r="F16" s="170">
        <v>1160</v>
      </c>
      <c r="G16" s="166">
        <f t="shared" si="1"/>
        <v>107.30804810360777</v>
      </c>
      <c r="H16" s="83"/>
    </row>
    <row r="17" spans="1:8" ht="34.5" customHeight="1">
      <c r="A17" s="159" t="s">
        <v>17</v>
      </c>
      <c r="B17" s="160">
        <v>939</v>
      </c>
      <c r="C17" s="162">
        <v>992</v>
      </c>
      <c r="D17" s="166">
        <f t="shared" si="0"/>
        <v>105.64430244941427</v>
      </c>
      <c r="E17" s="167">
        <v>422</v>
      </c>
      <c r="F17" s="170">
        <v>431</v>
      </c>
      <c r="G17" s="166">
        <f t="shared" si="1"/>
        <v>102.13270142180096</v>
      </c>
      <c r="H17" s="83"/>
    </row>
    <row r="18" spans="1:8" ht="27" customHeight="1">
      <c r="A18" s="159" t="s">
        <v>18</v>
      </c>
      <c r="B18" s="160">
        <v>812</v>
      </c>
      <c r="C18" s="162">
        <v>717</v>
      </c>
      <c r="D18" s="166">
        <f t="shared" si="0"/>
        <v>88.30049261083744</v>
      </c>
      <c r="E18" s="167">
        <v>398</v>
      </c>
      <c r="F18" s="170">
        <v>272</v>
      </c>
      <c r="G18" s="166">
        <f t="shared" si="1"/>
        <v>68.34170854271356</v>
      </c>
      <c r="H18" s="83"/>
    </row>
    <row r="19" spans="1:8" ht="27" customHeight="1">
      <c r="A19" s="159" t="s">
        <v>19</v>
      </c>
      <c r="B19" s="160">
        <v>1827</v>
      </c>
      <c r="C19" s="162">
        <v>1594</v>
      </c>
      <c r="D19" s="166">
        <f t="shared" si="0"/>
        <v>87.24685276409414</v>
      </c>
      <c r="E19" s="167">
        <v>790</v>
      </c>
      <c r="F19" s="170">
        <v>706</v>
      </c>
      <c r="G19" s="166">
        <f t="shared" si="1"/>
        <v>89.36708860759494</v>
      </c>
      <c r="H19" s="83"/>
    </row>
    <row r="20" spans="1:8" ht="28.5" customHeight="1">
      <c r="A20" s="159" t="s">
        <v>20</v>
      </c>
      <c r="B20" s="160">
        <v>468</v>
      </c>
      <c r="C20" s="162">
        <v>456</v>
      </c>
      <c r="D20" s="166">
        <f t="shared" si="0"/>
        <v>97.43589743589743</v>
      </c>
      <c r="E20" s="167">
        <v>188</v>
      </c>
      <c r="F20" s="170">
        <v>208</v>
      </c>
      <c r="G20" s="166">
        <f t="shared" si="1"/>
        <v>110.63829787234043</v>
      </c>
      <c r="H20" s="83"/>
    </row>
    <row r="21" spans="1:8" ht="39" customHeight="1">
      <c r="A21" s="159" t="s">
        <v>21</v>
      </c>
      <c r="B21" s="160">
        <v>1071</v>
      </c>
      <c r="C21" s="162">
        <v>1071</v>
      </c>
      <c r="D21" s="166">
        <f t="shared" si="0"/>
        <v>100</v>
      </c>
      <c r="E21" s="167">
        <v>510</v>
      </c>
      <c r="F21" s="170">
        <v>427</v>
      </c>
      <c r="G21" s="166">
        <f t="shared" si="1"/>
        <v>83.72549019607844</v>
      </c>
      <c r="H21" s="83"/>
    </row>
    <row r="22" spans="1:8" ht="39.75" customHeight="1">
      <c r="A22" s="159" t="s">
        <v>22</v>
      </c>
      <c r="B22" s="160">
        <v>2030</v>
      </c>
      <c r="C22" s="162">
        <v>1694</v>
      </c>
      <c r="D22" s="166">
        <f t="shared" si="0"/>
        <v>83.44827586206897</v>
      </c>
      <c r="E22" s="167">
        <v>841</v>
      </c>
      <c r="F22" s="170">
        <v>648</v>
      </c>
      <c r="G22" s="166">
        <f t="shared" si="1"/>
        <v>77.05112960761</v>
      </c>
      <c r="H22" s="83"/>
    </row>
    <row r="23" spans="1:8" ht="37.5" customHeight="1">
      <c r="A23" s="159" t="s">
        <v>23</v>
      </c>
      <c r="B23" s="160">
        <v>5731</v>
      </c>
      <c r="C23" s="162">
        <v>5771</v>
      </c>
      <c r="D23" s="166">
        <f t="shared" si="0"/>
        <v>100.69795847147094</v>
      </c>
      <c r="E23" s="167">
        <v>2826</v>
      </c>
      <c r="F23" s="170">
        <v>2740</v>
      </c>
      <c r="G23" s="166">
        <f t="shared" si="1"/>
        <v>96.95682944090588</v>
      </c>
      <c r="H23" s="83"/>
    </row>
    <row r="24" spans="1:8" ht="23.25" customHeight="1">
      <c r="A24" s="159" t="s">
        <v>24</v>
      </c>
      <c r="B24" s="160">
        <v>1369</v>
      </c>
      <c r="C24" s="162">
        <v>1298</v>
      </c>
      <c r="D24" s="166">
        <f t="shared" si="0"/>
        <v>94.81373265157049</v>
      </c>
      <c r="E24" s="167">
        <v>649</v>
      </c>
      <c r="F24" s="170">
        <v>578</v>
      </c>
      <c r="G24" s="166">
        <f t="shared" si="1"/>
        <v>89.06009244992296</v>
      </c>
      <c r="H24" s="83"/>
    </row>
    <row r="25" spans="1:8" ht="36" customHeight="1">
      <c r="A25" s="159" t="s">
        <v>25</v>
      </c>
      <c r="B25" s="160">
        <v>1876</v>
      </c>
      <c r="C25" s="162">
        <v>2240</v>
      </c>
      <c r="D25" s="166">
        <f t="shared" si="0"/>
        <v>119.40298507462686</v>
      </c>
      <c r="E25" s="167">
        <v>872</v>
      </c>
      <c r="F25" s="170">
        <v>1024</v>
      </c>
      <c r="G25" s="166">
        <f t="shared" si="1"/>
        <v>117.43119266055047</v>
      </c>
      <c r="H25" s="83"/>
    </row>
    <row r="26" spans="1:8" ht="33" customHeight="1">
      <c r="A26" s="159" t="s">
        <v>26</v>
      </c>
      <c r="B26" s="160">
        <v>305</v>
      </c>
      <c r="C26" s="162">
        <v>359</v>
      </c>
      <c r="D26" s="166">
        <f t="shared" si="0"/>
        <v>117.70491803278689</v>
      </c>
      <c r="E26" s="167">
        <v>149</v>
      </c>
      <c r="F26" s="170">
        <v>143</v>
      </c>
      <c r="G26" s="166">
        <f t="shared" si="1"/>
        <v>95.9731543624161</v>
      </c>
      <c r="H26" s="83"/>
    </row>
    <row r="27" spans="1:8" ht="24" customHeight="1">
      <c r="A27" s="159" t="s">
        <v>27</v>
      </c>
      <c r="B27" s="160">
        <v>553</v>
      </c>
      <c r="C27" s="162">
        <v>477</v>
      </c>
      <c r="D27" s="166">
        <f t="shared" si="0"/>
        <v>86.25678119349006</v>
      </c>
      <c r="E27" s="167">
        <v>228</v>
      </c>
      <c r="F27" s="170">
        <v>183</v>
      </c>
      <c r="G27" s="166">
        <f t="shared" si="1"/>
        <v>80.26315789473685</v>
      </c>
      <c r="H27" s="8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51.57421875" style="72" customWidth="1"/>
    <col min="2" max="2" width="11.57421875" style="79" customWidth="1"/>
    <col min="3" max="3" width="11.28125" style="69" customWidth="1"/>
    <col min="4" max="4" width="13.7109375" style="79" customWidth="1"/>
    <col min="5" max="5" width="11.421875" style="63" customWidth="1"/>
    <col min="6" max="6" width="10.57421875" style="63" customWidth="1"/>
    <col min="7" max="7" width="15.7109375" style="69" customWidth="1"/>
    <col min="8" max="8" width="3.00390625" style="72" customWidth="1"/>
    <col min="9" max="9" width="8.28125" style="72" customWidth="1"/>
    <col min="10" max="10" width="8.421875" style="72" customWidth="1"/>
    <col min="11" max="11" width="9.140625" style="72" customWidth="1"/>
    <col min="12" max="13" width="8.28125" style="72" customWidth="1"/>
    <col min="14" max="16384" width="9.140625" style="72" customWidth="1"/>
  </cols>
  <sheetData>
    <row r="1" spans="1:7" s="171" customFormat="1" ht="22.5" customHeight="1">
      <c r="A1" s="233" t="s">
        <v>51</v>
      </c>
      <c r="B1" s="233"/>
      <c r="C1" s="233"/>
      <c r="D1" s="233"/>
      <c r="E1" s="233"/>
      <c r="F1" s="233"/>
      <c r="G1" s="233"/>
    </row>
    <row r="2" spans="1:7" s="171" customFormat="1" ht="19.5" customHeight="1">
      <c r="A2" s="234" t="s">
        <v>31</v>
      </c>
      <c r="B2" s="234"/>
      <c r="C2" s="234"/>
      <c r="D2" s="234"/>
      <c r="E2" s="234"/>
      <c r="F2" s="234"/>
      <c r="G2" s="234"/>
    </row>
    <row r="3" spans="1:7" s="173" customFormat="1" ht="14.25" customHeight="1">
      <c r="A3" s="29"/>
      <c r="B3" s="29"/>
      <c r="C3" s="7"/>
      <c r="D3" s="29"/>
      <c r="E3" s="7"/>
      <c r="F3" s="7"/>
      <c r="G3" s="172"/>
    </row>
    <row r="4" spans="1:7" s="146" customFormat="1" ht="20.25" customHeight="1">
      <c r="A4" s="210"/>
      <c r="B4" s="229" t="s">
        <v>268</v>
      </c>
      <c r="C4" s="229"/>
      <c r="D4" s="229"/>
      <c r="E4" s="207" t="s">
        <v>269</v>
      </c>
      <c r="F4" s="207"/>
      <c r="G4" s="207"/>
    </row>
    <row r="5" spans="1:7" s="146" customFormat="1" ht="51.75" customHeight="1">
      <c r="A5" s="210"/>
      <c r="B5" s="149" t="s">
        <v>48</v>
      </c>
      <c r="C5" s="150" t="s">
        <v>74</v>
      </c>
      <c r="D5" s="174" t="s">
        <v>29</v>
      </c>
      <c r="E5" s="147" t="s">
        <v>48</v>
      </c>
      <c r="F5" s="9" t="s">
        <v>74</v>
      </c>
      <c r="G5" s="151" t="s">
        <v>29</v>
      </c>
    </row>
    <row r="6" spans="1:14" s="177" customFormat="1" ht="28.5" customHeight="1">
      <c r="A6" s="27" t="s">
        <v>30</v>
      </c>
      <c r="B6" s="153">
        <f>SUM(B7:B15)</f>
        <v>64713</v>
      </c>
      <c r="C6" s="153">
        <f>SUM(C7:C15)</f>
        <v>60635</v>
      </c>
      <c r="D6" s="175">
        <f>ROUND(C6/B6*100,1)</f>
        <v>93.7</v>
      </c>
      <c r="E6" s="153">
        <f>SUM(E7:E15)</f>
        <v>23807</v>
      </c>
      <c r="F6" s="153">
        <f>SUM(F7:F15)</f>
        <v>21846</v>
      </c>
      <c r="G6" s="176">
        <f aca="true" t="shared" si="0" ref="G6:G15">ROUND(F6/E6*100,1)</f>
        <v>91.8</v>
      </c>
      <c r="I6" s="177">
        <v>64713</v>
      </c>
      <c r="J6" s="177">
        <v>60634</v>
      </c>
      <c r="K6" s="177">
        <v>93.7</v>
      </c>
      <c r="L6" s="177">
        <v>23807</v>
      </c>
      <c r="M6" s="177">
        <v>21846</v>
      </c>
      <c r="N6" s="177">
        <v>91.8</v>
      </c>
    </row>
    <row r="7" spans="1:14" s="185" customFormat="1" ht="45.75" customHeight="1">
      <c r="A7" s="178" t="s">
        <v>32</v>
      </c>
      <c r="B7" s="179">
        <v>10204</v>
      </c>
      <c r="C7" s="180">
        <v>9495</v>
      </c>
      <c r="D7" s="181">
        <f aca="true" t="shared" si="1" ref="D7:D15">ROUND(C7/B7*100,1)</f>
        <v>93.1</v>
      </c>
      <c r="E7" s="179">
        <v>4382</v>
      </c>
      <c r="F7" s="180">
        <v>3986</v>
      </c>
      <c r="G7" s="182">
        <f t="shared" si="0"/>
        <v>91</v>
      </c>
      <c r="H7" s="183"/>
      <c r="I7" s="183">
        <f aca="true" t="shared" si="2" ref="I7:N7">I6-B6</f>
        <v>0</v>
      </c>
      <c r="J7" s="183">
        <f t="shared" si="2"/>
        <v>-1</v>
      </c>
      <c r="K7" s="184">
        <f t="shared" si="2"/>
        <v>0</v>
      </c>
      <c r="L7" s="183">
        <f t="shared" si="2"/>
        <v>0</v>
      </c>
      <c r="M7" s="183">
        <f t="shared" si="2"/>
        <v>0</v>
      </c>
      <c r="N7" s="183">
        <f t="shared" si="2"/>
        <v>0</v>
      </c>
    </row>
    <row r="8" spans="1:11" s="185" customFormat="1" ht="30" customHeight="1">
      <c r="A8" s="178" t="s">
        <v>2</v>
      </c>
      <c r="B8" s="179">
        <v>6424</v>
      </c>
      <c r="C8" s="180">
        <v>6021</v>
      </c>
      <c r="D8" s="181">
        <f t="shared" si="1"/>
        <v>93.7</v>
      </c>
      <c r="E8" s="179">
        <v>2737</v>
      </c>
      <c r="F8" s="180">
        <v>2318</v>
      </c>
      <c r="G8" s="182">
        <f t="shared" si="0"/>
        <v>84.7</v>
      </c>
      <c r="H8" s="183"/>
      <c r="K8" s="186"/>
    </row>
    <row r="9" spans="1:8" s="2" customFormat="1" ht="33" customHeight="1">
      <c r="A9" s="178" t="s">
        <v>1</v>
      </c>
      <c r="B9" s="179">
        <v>6920</v>
      </c>
      <c r="C9" s="180">
        <v>6891</v>
      </c>
      <c r="D9" s="181">
        <f t="shared" si="1"/>
        <v>99.6</v>
      </c>
      <c r="E9" s="187">
        <v>2739</v>
      </c>
      <c r="F9" s="188">
        <v>2589</v>
      </c>
      <c r="G9" s="182">
        <f t="shared" si="0"/>
        <v>94.5</v>
      </c>
      <c r="H9" s="183"/>
    </row>
    <row r="10" spans="1:8" s="2" customFormat="1" ht="28.5" customHeight="1">
      <c r="A10" s="178" t="s">
        <v>0</v>
      </c>
      <c r="B10" s="179">
        <v>3770</v>
      </c>
      <c r="C10" s="180">
        <v>3439</v>
      </c>
      <c r="D10" s="181">
        <f t="shared" si="1"/>
        <v>91.2</v>
      </c>
      <c r="E10" s="187">
        <v>1461</v>
      </c>
      <c r="F10" s="188">
        <v>1309</v>
      </c>
      <c r="G10" s="182">
        <f t="shared" si="0"/>
        <v>89.6</v>
      </c>
      <c r="H10" s="183"/>
    </row>
    <row r="11" spans="1:8" s="186" customFormat="1" ht="31.5" customHeight="1">
      <c r="A11" s="178" t="s">
        <v>4</v>
      </c>
      <c r="B11" s="179">
        <v>10102</v>
      </c>
      <c r="C11" s="180">
        <v>9200</v>
      </c>
      <c r="D11" s="181">
        <f t="shared" si="1"/>
        <v>91.1</v>
      </c>
      <c r="E11" s="189">
        <v>3822</v>
      </c>
      <c r="F11" s="188">
        <v>3463</v>
      </c>
      <c r="G11" s="182">
        <f t="shared" si="0"/>
        <v>90.6</v>
      </c>
      <c r="H11" s="183"/>
    </row>
    <row r="12" spans="1:8" s="2" customFormat="1" ht="51.75" customHeight="1">
      <c r="A12" s="178" t="s">
        <v>28</v>
      </c>
      <c r="B12" s="187">
        <v>1073</v>
      </c>
      <c r="C12" s="188">
        <v>1091</v>
      </c>
      <c r="D12" s="181">
        <f t="shared" si="1"/>
        <v>101.7</v>
      </c>
      <c r="E12" s="187">
        <v>327</v>
      </c>
      <c r="F12" s="188">
        <v>298</v>
      </c>
      <c r="G12" s="182">
        <f t="shared" si="0"/>
        <v>91.1</v>
      </c>
      <c r="H12" s="183"/>
    </row>
    <row r="13" spans="1:8" s="2" customFormat="1" ht="30.75" customHeight="1">
      <c r="A13" s="178" t="s">
        <v>5</v>
      </c>
      <c r="B13" s="187">
        <v>6820</v>
      </c>
      <c r="C13" s="188">
        <v>6418</v>
      </c>
      <c r="D13" s="181">
        <f t="shared" si="1"/>
        <v>94.1</v>
      </c>
      <c r="E13" s="187">
        <v>1962</v>
      </c>
      <c r="F13" s="188">
        <v>1904</v>
      </c>
      <c r="G13" s="182">
        <f t="shared" si="0"/>
        <v>97</v>
      </c>
      <c r="H13" s="183"/>
    </row>
    <row r="14" spans="1:8" s="2" customFormat="1" ht="66.75" customHeight="1">
      <c r="A14" s="178" t="s">
        <v>6</v>
      </c>
      <c r="B14" s="187">
        <v>11417</v>
      </c>
      <c r="C14" s="188">
        <v>10876</v>
      </c>
      <c r="D14" s="181">
        <f t="shared" si="1"/>
        <v>95.3</v>
      </c>
      <c r="E14" s="187">
        <v>3605</v>
      </c>
      <c r="F14" s="188">
        <v>3493</v>
      </c>
      <c r="G14" s="182">
        <f t="shared" si="0"/>
        <v>96.9</v>
      </c>
      <c r="H14" s="183"/>
    </row>
    <row r="15" spans="1:8" s="2" customFormat="1" ht="42.75" customHeight="1">
      <c r="A15" s="178" t="s">
        <v>34</v>
      </c>
      <c r="B15" s="187">
        <v>7983</v>
      </c>
      <c r="C15" s="188">
        <v>7204</v>
      </c>
      <c r="D15" s="181">
        <f t="shared" si="1"/>
        <v>90.2</v>
      </c>
      <c r="E15" s="187">
        <v>2772</v>
      </c>
      <c r="F15" s="188">
        <v>2486</v>
      </c>
      <c r="G15" s="182">
        <f t="shared" si="0"/>
        <v>89.7</v>
      </c>
      <c r="H15" s="183"/>
    </row>
    <row r="16" spans="3:6" ht="12.75">
      <c r="C16" s="80"/>
      <c r="F16" s="80"/>
    </row>
    <row r="18" ht="12.75">
      <c r="B18" s="81"/>
    </row>
    <row r="19" ht="12.75">
      <c r="B19" s="82"/>
    </row>
    <row r="20" ht="12.75">
      <c r="B20" s="82"/>
    </row>
    <row r="21" ht="12.75">
      <c r="B21" s="8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C6" sqref="C6"/>
    </sheetView>
  </sheetViews>
  <sheetFormatPr defaultColWidth="8.8515625" defaultRowHeight="15"/>
  <cols>
    <col min="1" max="1" width="37.140625" style="2" customWidth="1"/>
    <col min="2" max="2" width="13.57421875" style="2" customWidth="1"/>
    <col min="3" max="3" width="16.140625" style="2" customWidth="1"/>
    <col min="4" max="4" width="15.57421875" style="2" customWidth="1"/>
    <col min="5" max="5" width="10.57421875" style="72" bestFit="1" customWidth="1"/>
    <col min="6" max="16384" width="8.8515625" style="72" customWidth="1"/>
  </cols>
  <sheetData>
    <row r="1" spans="1:4" s="1" customFormat="1" ht="48" customHeight="1">
      <c r="A1" s="236" t="s">
        <v>334</v>
      </c>
      <c r="B1" s="236"/>
      <c r="C1" s="236"/>
      <c r="D1" s="236"/>
    </row>
    <row r="2" spans="1:4" s="1" customFormat="1" ht="19.5" customHeight="1">
      <c r="A2" s="237" t="s">
        <v>7</v>
      </c>
      <c r="B2" s="237"/>
      <c r="C2" s="237"/>
      <c r="D2" s="237"/>
    </row>
    <row r="3" spans="1:4" s="146" customFormat="1" ht="12" customHeight="1">
      <c r="A3" s="29"/>
      <c r="B3" s="29"/>
      <c r="C3" s="29"/>
      <c r="D3" s="29"/>
    </row>
    <row r="4" spans="1:4" s="146" customFormat="1" ht="20.25" customHeight="1">
      <c r="A4" s="210"/>
      <c r="B4" s="238" t="s">
        <v>37</v>
      </c>
      <c r="C4" s="239" t="s">
        <v>38</v>
      </c>
      <c r="D4" s="240" t="s">
        <v>45</v>
      </c>
    </row>
    <row r="5" spans="1:5" s="146" customFormat="1" ht="59.25" customHeight="1">
      <c r="A5" s="210"/>
      <c r="B5" s="238"/>
      <c r="C5" s="239"/>
      <c r="D5" s="240"/>
      <c r="E5" s="190"/>
    </row>
    <row r="6" spans="1:4" s="77" customFormat="1" ht="34.5" customHeight="1">
      <c r="A6" s="156" t="s">
        <v>30</v>
      </c>
      <c r="B6" s="30">
        <f>SUM(B9:B27)</f>
        <v>7898</v>
      </c>
      <c r="C6" s="30">
        <v>21846</v>
      </c>
      <c r="D6" s="196">
        <f>C6/B6</f>
        <v>2.766016713091922</v>
      </c>
    </row>
    <row r="7" spans="1:4" s="77" customFormat="1" ht="24.75" customHeight="1">
      <c r="A7" s="156" t="s">
        <v>36</v>
      </c>
      <c r="B7" s="191" t="s">
        <v>39</v>
      </c>
      <c r="C7" s="30">
        <f>SUM(C9:C27)</f>
        <v>19616</v>
      </c>
      <c r="D7" s="18" t="s">
        <v>39</v>
      </c>
    </row>
    <row r="8" spans="1:11" s="77" customFormat="1" ht="31.5" customHeight="1">
      <c r="A8" s="192" t="s">
        <v>8</v>
      </c>
      <c r="B8" s="191"/>
      <c r="C8" s="191"/>
      <c r="D8" s="18"/>
      <c r="K8" s="74"/>
    </row>
    <row r="9" spans="1:5" ht="54" customHeight="1">
      <c r="A9" s="193" t="s">
        <v>9</v>
      </c>
      <c r="B9" s="194">
        <v>355</v>
      </c>
      <c r="C9" s="194">
        <v>1389</v>
      </c>
      <c r="D9" s="197">
        <f>C9/B9</f>
        <v>3.9126760563380283</v>
      </c>
      <c r="E9" s="78"/>
    </row>
    <row r="10" spans="1:5" ht="35.25" customHeight="1">
      <c r="A10" s="193" t="s">
        <v>10</v>
      </c>
      <c r="B10" s="194">
        <v>374</v>
      </c>
      <c r="C10" s="194">
        <v>687</v>
      </c>
      <c r="D10" s="197">
        <f aca="true" t="shared" si="0" ref="D10:D27">C10/B10</f>
        <v>1.8368983957219251</v>
      </c>
      <c r="E10" s="78"/>
    </row>
    <row r="11" spans="1:5" s="74" customFormat="1" ht="20.25" customHeight="1">
      <c r="A11" s="193" t="s">
        <v>11</v>
      </c>
      <c r="B11" s="194">
        <v>1853</v>
      </c>
      <c r="C11" s="194">
        <v>3333</v>
      </c>
      <c r="D11" s="197">
        <f t="shared" si="0"/>
        <v>1.7987048030221262</v>
      </c>
      <c r="E11" s="51"/>
    </row>
    <row r="12" spans="1:5" ht="36" customHeight="1">
      <c r="A12" s="193" t="s">
        <v>12</v>
      </c>
      <c r="B12" s="194">
        <v>427</v>
      </c>
      <c r="C12" s="194">
        <v>1203</v>
      </c>
      <c r="D12" s="197">
        <f t="shared" si="0"/>
        <v>2.8173302107728335</v>
      </c>
      <c r="E12" s="78"/>
    </row>
    <row r="13" spans="1:5" ht="30" customHeight="1">
      <c r="A13" s="193" t="s">
        <v>13</v>
      </c>
      <c r="B13" s="194">
        <v>158</v>
      </c>
      <c r="C13" s="194">
        <v>323</v>
      </c>
      <c r="D13" s="197">
        <f t="shared" si="0"/>
        <v>2.0443037974683542</v>
      </c>
      <c r="E13" s="78"/>
    </row>
    <row r="14" spans="1:5" ht="19.5" customHeight="1">
      <c r="A14" s="193" t="s">
        <v>14</v>
      </c>
      <c r="B14" s="194">
        <v>740</v>
      </c>
      <c r="C14" s="194">
        <v>484</v>
      </c>
      <c r="D14" s="197">
        <f t="shared" si="0"/>
        <v>0.654054054054054</v>
      </c>
      <c r="E14" s="78"/>
    </row>
    <row r="15" spans="1:5" ht="48.75" customHeight="1">
      <c r="A15" s="193" t="s">
        <v>15</v>
      </c>
      <c r="B15" s="194">
        <v>758</v>
      </c>
      <c r="C15" s="194">
        <v>3677</v>
      </c>
      <c r="D15" s="197">
        <f t="shared" si="0"/>
        <v>4.850923482849605</v>
      </c>
      <c r="E15" s="78"/>
    </row>
    <row r="16" spans="1:5" ht="34.5" customHeight="1">
      <c r="A16" s="193" t="s">
        <v>16</v>
      </c>
      <c r="B16" s="194">
        <v>580</v>
      </c>
      <c r="C16" s="194">
        <v>1160</v>
      </c>
      <c r="D16" s="197">
        <f t="shared" si="0"/>
        <v>2</v>
      </c>
      <c r="E16" s="78"/>
    </row>
    <row r="17" spans="1:5" ht="35.25" customHeight="1">
      <c r="A17" s="193" t="s">
        <v>17</v>
      </c>
      <c r="B17" s="194">
        <v>108</v>
      </c>
      <c r="C17" s="194">
        <v>431</v>
      </c>
      <c r="D17" s="197">
        <f t="shared" si="0"/>
        <v>3.990740740740741</v>
      </c>
      <c r="E17" s="78"/>
    </row>
    <row r="18" spans="1:5" ht="24" customHeight="1">
      <c r="A18" s="193" t="s">
        <v>18</v>
      </c>
      <c r="B18" s="194">
        <v>30</v>
      </c>
      <c r="C18" s="194">
        <v>272</v>
      </c>
      <c r="D18" s="197">
        <f t="shared" si="0"/>
        <v>9.066666666666666</v>
      </c>
      <c r="E18" s="78"/>
    </row>
    <row r="19" spans="1:5" ht="22.5" customHeight="1">
      <c r="A19" s="193" t="s">
        <v>19</v>
      </c>
      <c r="B19" s="194">
        <v>55</v>
      </c>
      <c r="C19" s="194">
        <v>706</v>
      </c>
      <c r="D19" s="197">
        <f t="shared" si="0"/>
        <v>12.836363636363636</v>
      </c>
      <c r="E19" s="78"/>
    </row>
    <row r="20" spans="1:5" ht="20.25" customHeight="1">
      <c r="A20" s="193" t="s">
        <v>20</v>
      </c>
      <c r="B20" s="194">
        <v>91</v>
      </c>
      <c r="C20" s="194">
        <v>208</v>
      </c>
      <c r="D20" s="197">
        <f t="shared" si="0"/>
        <v>2.2857142857142856</v>
      </c>
      <c r="E20" s="78"/>
    </row>
    <row r="21" spans="1:5" ht="32.25" customHeight="1">
      <c r="A21" s="193" t="s">
        <v>21</v>
      </c>
      <c r="B21" s="194">
        <v>151</v>
      </c>
      <c r="C21" s="194">
        <v>427</v>
      </c>
      <c r="D21" s="197">
        <f t="shared" si="0"/>
        <v>2.827814569536424</v>
      </c>
      <c r="E21" s="78"/>
    </row>
    <row r="22" spans="1:5" ht="35.25" customHeight="1">
      <c r="A22" s="193" t="s">
        <v>22</v>
      </c>
      <c r="B22" s="194">
        <v>264</v>
      </c>
      <c r="C22" s="194">
        <v>648</v>
      </c>
      <c r="D22" s="197">
        <f t="shared" si="0"/>
        <v>2.4545454545454546</v>
      </c>
      <c r="E22" s="78"/>
    </row>
    <row r="23" spans="1:5" ht="33" customHeight="1">
      <c r="A23" s="193" t="s">
        <v>23</v>
      </c>
      <c r="B23" s="194">
        <v>388</v>
      </c>
      <c r="C23" s="194">
        <v>2740</v>
      </c>
      <c r="D23" s="197">
        <f t="shared" si="0"/>
        <v>7.061855670103093</v>
      </c>
      <c r="E23" s="78"/>
    </row>
    <row r="24" spans="1:5" ht="19.5" customHeight="1">
      <c r="A24" s="193" t="s">
        <v>24</v>
      </c>
      <c r="B24" s="194">
        <v>582</v>
      </c>
      <c r="C24" s="194">
        <v>578</v>
      </c>
      <c r="D24" s="197">
        <f t="shared" si="0"/>
        <v>0.993127147766323</v>
      </c>
      <c r="E24" s="78"/>
    </row>
    <row r="25" spans="1:5" ht="30.75" customHeight="1">
      <c r="A25" s="193" t="s">
        <v>25</v>
      </c>
      <c r="B25" s="194">
        <v>769</v>
      </c>
      <c r="C25" s="194">
        <v>1024</v>
      </c>
      <c r="D25" s="197">
        <f t="shared" si="0"/>
        <v>1.3315994798439532</v>
      </c>
      <c r="E25" s="78"/>
    </row>
    <row r="26" spans="1:5" ht="30.75" customHeight="1">
      <c r="A26" s="193" t="s">
        <v>26</v>
      </c>
      <c r="B26" s="194">
        <v>150</v>
      </c>
      <c r="C26" s="194">
        <v>143</v>
      </c>
      <c r="D26" s="197">
        <f t="shared" si="0"/>
        <v>0.9533333333333334</v>
      </c>
      <c r="E26" s="78"/>
    </row>
    <row r="27" spans="1:5" ht="22.5" customHeight="1">
      <c r="A27" s="193" t="s">
        <v>27</v>
      </c>
      <c r="B27" s="194">
        <v>65</v>
      </c>
      <c r="C27" s="194">
        <v>183</v>
      </c>
      <c r="D27" s="197">
        <f t="shared" si="0"/>
        <v>2.8153846153846156</v>
      </c>
      <c r="E27" s="78"/>
    </row>
    <row r="28" spans="1:4" ht="21.75" customHeight="1">
      <c r="A28" s="235"/>
      <c r="B28" s="235"/>
      <c r="C28" s="198"/>
      <c r="D28" s="195"/>
    </row>
    <row r="29" spans="1:4" ht="12.75">
      <c r="A29" s="195"/>
      <c r="B29" s="195"/>
      <c r="C29" s="199"/>
      <c r="D29" s="195"/>
    </row>
    <row r="30" spans="1:4" ht="12.75">
      <c r="A30" s="195"/>
      <c r="B30" s="195"/>
      <c r="C30" s="195"/>
      <c r="D30" s="195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2019-08-21T11:04:04Z</dcterms:modified>
  <cp:category/>
  <cp:version/>
  <cp:contentType/>
  <cp:contentStatus/>
</cp:coreProperties>
</file>