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2040" windowWidth="9720" windowHeight="57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'4'!$3:$6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'4'!$A$1:$F$167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<sst xmlns="http://schemas.openxmlformats.org/spreadsheetml/2006/main" count="538" uniqueCount="343">
  <si>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</si>
  <si>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</si>
  <si>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</si>
  <si>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</si>
  <si>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</si>
  <si>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</si>
  <si>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</si>
  <si>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</si>
  <si>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</si>
  <si>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</si>
  <si>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</si>
  <si>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</si>
  <si>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</si>
  <si>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</si>
  <si>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</si>
  <si>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</si>
  <si>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</si>
  <si>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</si>
  <si>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</si>
  <si>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</si>
  <si>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</si>
  <si>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</si>
  <si>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</si>
  <si>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</si>
  <si>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</si>
  <si>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</si>
  <si>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</si>
  <si>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</si>
  <si>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</si>
  <si>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</si>
  <si>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</si>
  <si>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</si>
  <si>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</si>
  <si>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</si>
  <si>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</si>
  <si>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</si>
  <si>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</si>
  <si>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</si>
  <si>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</si>
  <si>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</si>
  <si>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</si>
  <si>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</si>
  <si>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</si>
  <si>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</si>
  <si>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</si>
  <si>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</si>
  <si>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</si>
  <si>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</si>
  <si>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</si>
  <si>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 xml:space="preserve">постачання електроенергії, газу,                                                               пари та кондиційованого повітря </t>
  </si>
  <si>
    <t xml:space="preserve">Кількість осіб, які мали статус безробітного </t>
  </si>
  <si>
    <t>Поліцейський (за спеціалізаціями)</t>
  </si>
  <si>
    <t xml:space="preserve"> (за розділами професій)</t>
  </si>
  <si>
    <t>Дефіцит вакансій (-), дефіцит кадрів (+)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</si>
  <si>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</si>
  <si>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</si>
  <si>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</si>
  <si>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(ТОП-50)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</si>
  <si>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</si>
  <si>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</si>
  <si>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</si>
  <si>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Менеджер (управитель)</t>
  </si>
  <si>
    <t xml:space="preserve"> Начальник відділу</t>
  </si>
  <si>
    <t xml:space="preserve"> Менеджер (управитель) в оптовій торговлі</t>
  </si>
  <si>
    <t xml:space="preserve"> Мерчендайзер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</si>
  <si>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</si>
  <si>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</si>
  <si>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</si>
  <si>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Черговий пульта (пункт централізованого спостереження)</t>
  </si>
  <si>
    <t xml:space="preserve"> Робітник з комплексного обслуговування сільськогосподарського виробництва</t>
  </si>
  <si>
    <t>A</t>
  </si>
  <si>
    <t>2019 р.</t>
  </si>
  <si>
    <t xml:space="preserve"> Оператор інкубаторно-птахівничої станції</t>
  </si>
  <si>
    <t xml:space="preserve"> </t>
  </si>
  <si>
    <t xml:space="preserve"> Менеджер (управитель) з логістики</t>
  </si>
  <si>
    <t xml:space="preserve"> Поліцейський (за спеціалізаціями)</t>
  </si>
  <si>
    <t xml:space="preserve"> Санітар (ветеринарна медицина)</t>
  </si>
  <si>
    <t>Інженер-електрик в енергетичній сфері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</si>
  <si>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</si>
  <si>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</si>
  <si>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</si>
  <si>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</si>
  <si>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</si>
  <si>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</si>
  <si>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</si>
  <si>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Юрист</t>
  </si>
  <si>
    <t xml:space="preserve"> Вихователь дошкільного навчального закладу</t>
  </si>
  <si>
    <t xml:space="preserve"> Інспектор</t>
  </si>
  <si>
    <t xml:space="preserve"> Електрозварник ручного зварювання</t>
  </si>
  <si>
    <t xml:space="preserve"> Монтер колії</t>
  </si>
  <si>
    <t xml:space="preserve"> Маляр</t>
  </si>
  <si>
    <t>Керівник підприємства (установи, організації) охорони здоров'я (генеральний директор, директор, голо</t>
  </si>
  <si>
    <t xml:space="preserve"> Інспектор (пенітенціарна система)</t>
  </si>
  <si>
    <t xml:space="preserve"> Лаборант (освіта)</t>
  </si>
  <si>
    <t>Поліцейський (інспектор) патрульної служби</t>
  </si>
  <si>
    <t>Молодший інспектор (органи внутрішніх справ)</t>
  </si>
  <si>
    <t>Молодший інспектор (поліція)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</si>
  <si>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</si>
  <si>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</si>
  <si>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Прохідник</t>
  </si>
  <si>
    <t xml:space="preserve"> Менеджер (управитель) з персоналу</t>
  </si>
  <si>
    <t xml:space="preserve"> Викладач закладу вищої освіти</t>
  </si>
  <si>
    <t xml:space="preserve"> Асистент вчителя</t>
  </si>
  <si>
    <t xml:space="preserve"> Прохідник</t>
  </si>
  <si>
    <t>Консультант</t>
  </si>
  <si>
    <t>Кінолог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</si>
  <si>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</si>
  <si>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</si>
  <si>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</si>
  <si>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продавець продовольчих товарів</t>
  </si>
  <si>
    <t xml:space="preserve"> бухгалтер</t>
  </si>
  <si>
    <t xml:space="preserve"> слюсар-ремонтник</t>
  </si>
  <si>
    <t xml:space="preserve"> прибиральник службових приміщень</t>
  </si>
  <si>
    <t xml:space="preserve"> кухар</t>
  </si>
  <si>
    <t xml:space="preserve"> вантажник</t>
  </si>
  <si>
    <t xml:space="preserve"> продавець непродовольчих товарів</t>
  </si>
  <si>
    <t xml:space="preserve"> сестра медична</t>
  </si>
  <si>
    <t xml:space="preserve"> електромонтер з ремонту та обслуговування електроустаткування</t>
  </si>
  <si>
    <t xml:space="preserve"> сторож</t>
  </si>
  <si>
    <t xml:space="preserve"> фахівець</t>
  </si>
  <si>
    <t xml:space="preserve"> комірник</t>
  </si>
  <si>
    <t xml:space="preserve"> економіст</t>
  </si>
  <si>
    <t xml:space="preserve"> укладальник-пакувальник</t>
  </si>
  <si>
    <t xml:space="preserve"> тракторист</t>
  </si>
  <si>
    <t xml:space="preserve"> електрослюсар (слюсар) черговий та з ремонту устаткування</t>
  </si>
  <si>
    <t xml:space="preserve"> двірник</t>
  </si>
  <si>
    <t xml:space="preserve"> вихователь</t>
  </si>
  <si>
    <t xml:space="preserve"> менеджер (управитель) із збуту</t>
  </si>
  <si>
    <t xml:space="preserve"> інженер</t>
  </si>
  <si>
    <t xml:space="preserve"> гірник підземний</t>
  </si>
  <si>
    <t xml:space="preserve"> токар</t>
  </si>
  <si>
    <t xml:space="preserve"> помічник вихователя</t>
  </si>
  <si>
    <t xml:space="preserve"> соціальний робітник</t>
  </si>
  <si>
    <t xml:space="preserve"> швачка</t>
  </si>
  <si>
    <t xml:space="preserve"> адміністратор</t>
  </si>
  <si>
    <t xml:space="preserve"> робітник з комплексного обслуговування й ремонту будинків</t>
  </si>
  <si>
    <t xml:space="preserve"> оператор котельні</t>
  </si>
  <si>
    <t xml:space="preserve"> прибиральник територій</t>
  </si>
  <si>
    <t xml:space="preserve"> прибиральник виробничих приміщень</t>
  </si>
  <si>
    <t xml:space="preserve"> кухонний робітник</t>
  </si>
  <si>
    <t xml:space="preserve"> машиніст крана (кранівник)</t>
  </si>
  <si>
    <t xml:space="preserve"> машиніст конвеєра</t>
  </si>
  <si>
    <t xml:space="preserve"> слюсар-сантехнік</t>
  </si>
  <si>
    <t xml:space="preserve"> приймальник товарів</t>
  </si>
  <si>
    <t xml:space="preserve"> стропальник</t>
  </si>
  <si>
    <t xml:space="preserve"> майстер</t>
  </si>
  <si>
    <t xml:space="preserve"> головний бухгалтер</t>
  </si>
  <si>
    <t xml:space="preserve"> керівник гуртка</t>
  </si>
  <si>
    <t xml:space="preserve"> завідувач господарства</t>
  </si>
  <si>
    <t xml:space="preserve"> заступник директора</t>
  </si>
  <si>
    <t xml:space="preserve"> менеджер (управитель) з постачання</t>
  </si>
  <si>
    <t xml:space="preserve"> заступник начальника відділу</t>
  </si>
  <si>
    <t xml:space="preserve"> майстер дільниці</t>
  </si>
  <si>
    <t xml:space="preserve"> завідувач складу</t>
  </si>
  <si>
    <t xml:space="preserve"> начальник відділу поштового зв'язку</t>
  </si>
  <si>
    <t xml:space="preserve"> головний інженер</t>
  </si>
  <si>
    <t xml:space="preserve"> директор (начальник, інший керівник) підприємства</t>
  </si>
  <si>
    <t xml:space="preserve"> керуючий магазином</t>
  </si>
  <si>
    <t xml:space="preserve"> інженер з охорони праці</t>
  </si>
  <si>
    <t xml:space="preserve"> юрисконсульт</t>
  </si>
  <si>
    <t xml:space="preserve"> інженер-електронік</t>
  </si>
  <si>
    <t xml:space="preserve"> Соціальний працівник</t>
  </si>
  <si>
    <t xml:space="preserve"> інженер-конструктор</t>
  </si>
  <si>
    <t xml:space="preserve"> представник торговельний</t>
  </si>
  <si>
    <t xml:space="preserve"> диспетчер</t>
  </si>
  <si>
    <t xml:space="preserve"> вожатий</t>
  </si>
  <si>
    <t xml:space="preserve"> фармацевт</t>
  </si>
  <si>
    <t xml:space="preserve"> інспектор з кадрів</t>
  </si>
  <si>
    <t xml:space="preserve"> майстер виробничого навчання</t>
  </si>
  <si>
    <t xml:space="preserve"> технік</t>
  </si>
  <si>
    <t xml:space="preserve"> механік</t>
  </si>
  <si>
    <t xml:space="preserve"> експедитор</t>
  </si>
  <si>
    <t xml:space="preserve"> сестра медична стаціонару</t>
  </si>
  <si>
    <t xml:space="preserve"> електрик дільниці</t>
  </si>
  <si>
    <t xml:space="preserve"> касир торговельного залу</t>
  </si>
  <si>
    <t xml:space="preserve"> оператор комп'ютерного набору</t>
  </si>
  <si>
    <t xml:space="preserve"> секретар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</si>
  <si>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</si>
  <si>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</si>
  <si>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</si>
  <si>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контролер-касир</t>
  </si>
  <si>
    <t xml:space="preserve"> секретар-друкарка</t>
  </si>
  <si>
    <t xml:space="preserve"> касир квитковий</t>
  </si>
  <si>
    <t xml:space="preserve"> касир (в банку)</t>
  </si>
  <si>
    <t xml:space="preserve"> реєстратор медичний</t>
  </si>
  <si>
    <t xml:space="preserve"> офіціант</t>
  </si>
  <si>
    <t xml:space="preserve"> бармен</t>
  </si>
  <si>
    <t xml:space="preserve"> молодша медична сестра з догляду за хворими</t>
  </si>
  <si>
    <t xml:space="preserve"> перукар (перукар - модельєр)</t>
  </si>
  <si>
    <t xml:space="preserve"> озеленювач</t>
  </si>
  <si>
    <t xml:space="preserve"> рибалка прибережного лову</t>
  </si>
  <si>
    <t xml:space="preserve"> робітник фермерського господарства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</si>
  <si>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</si>
  <si>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</si>
  <si>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</si>
  <si>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птахівник</t>
  </si>
  <si>
    <t xml:space="preserve"> свинар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</si>
  <si>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</si>
  <si>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</si>
  <si>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</si>
  <si>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електромонтажник силових мереж та електроустаткування</t>
  </si>
  <si>
    <t xml:space="preserve"> слюсар з ремонту рухомого складу</t>
  </si>
  <si>
    <t xml:space="preserve"> слюсар аварійно-відбудовних робіт</t>
  </si>
  <si>
    <t xml:space="preserve"> машиніст екскаватора</t>
  </si>
  <si>
    <t xml:space="preserve"> машиніст насосних установок</t>
  </si>
  <si>
    <t xml:space="preserve"> водій навантажувача</t>
  </si>
  <si>
    <t xml:space="preserve"> машиніст підземних установок</t>
  </si>
  <si>
    <t xml:space="preserve"> оператор заправних станцій</t>
  </si>
  <si>
    <t xml:space="preserve"> дорожній робітник.</t>
  </si>
  <si>
    <t xml:space="preserve"> робітник з благоустрою</t>
  </si>
  <si>
    <t xml:space="preserve"> кур'єр</t>
  </si>
  <si>
    <t xml:space="preserve"> вагар</t>
  </si>
  <si>
    <t xml:space="preserve"> мийник посуду</t>
  </si>
  <si>
    <t xml:space="preserve"> гірник</t>
  </si>
  <si>
    <t xml:space="preserve"> робітник з комплексного прибирання та утримання будинків з прилеглими територіями</t>
  </si>
  <si>
    <t xml:space="preserve"> постачальник кріпильних матеріалів у шахту</t>
  </si>
  <si>
    <t>машиніст бурової установки</t>
  </si>
  <si>
    <t>токар-карусельник</t>
  </si>
  <si>
    <t>гірник очисного забою</t>
  </si>
  <si>
    <t>машиніст гірничих виїмкових машин</t>
  </si>
  <si>
    <t>дверевий</t>
  </si>
  <si>
    <t>майстер виробничої дільниці</t>
  </si>
  <si>
    <t>головний енергетик</t>
  </si>
  <si>
    <t>електромонтажник силових мереж та електроустаткування</t>
  </si>
  <si>
    <t>бухгалтер-ревізор</t>
  </si>
  <si>
    <t>оброблювач птиці</t>
  </si>
  <si>
    <t>завідувач частини</t>
  </si>
  <si>
    <t>лікар-фтизіатр</t>
  </si>
  <si>
    <t>волочильник дроту</t>
  </si>
  <si>
    <t>гірничомонтажник підземний</t>
  </si>
  <si>
    <t>вогнетривник</t>
  </si>
  <si>
    <t>сталевар електропечі</t>
  </si>
  <si>
    <t>оцинкувач гарячим способом</t>
  </si>
  <si>
    <t>інженер з релейного захисту і електроавтоматики</t>
  </si>
  <si>
    <t>інженер-землевпорядник</t>
  </si>
  <si>
    <t>енергодиспетчер</t>
  </si>
  <si>
    <t>інспектор з експорту</t>
  </si>
  <si>
    <t>інспектор кредитний</t>
  </si>
  <si>
    <t>телеграфіст</t>
  </si>
  <si>
    <t>контролер пасажирського транспорту</t>
  </si>
  <si>
    <t>касир торговельного залу</t>
  </si>
  <si>
    <t>касир (в банку)</t>
  </si>
  <si>
    <t>радіотелефоніст</t>
  </si>
  <si>
    <t>охоронець</t>
  </si>
  <si>
    <t>стрілець</t>
  </si>
  <si>
    <t>овочівник</t>
  </si>
  <si>
    <t>оператор із штучного осіменіння тварин та птиці</t>
  </si>
  <si>
    <t>озеленювач</t>
  </si>
  <si>
    <t>свинар</t>
  </si>
  <si>
    <t>робітник зеленого будівництва</t>
  </si>
  <si>
    <t>тваринник</t>
  </si>
  <si>
    <t>укладальник деталей та виробів</t>
  </si>
  <si>
    <t>сушильник сировини та матеріалів</t>
  </si>
  <si>
    <t>монтажник</t>
  </si>
  <si>
    <t>вагар</t>
  </si>
  <si>
    <t>транспортувальник шихти</t>
  </si>
  <si>
    <t xml:space="preserve"> сортувальник поштових відправлень та виробів друку</t>
  </si>
  <si>
    <t xml:space="preserve"> опалювач</t>
  </si>
  <si>
    <t>Директор фінансовий</t>
  </si>
  <si>
    <t>Начальник відділу</t>
  </si>
  <si>
    <t>машиніст-кранівник</t>
  </si>
  <si>
    <t>Монтажник з монтажу сталевих та залізобетонних конструкцій</t>
  </si>
  <si>
    <t>майстер виробництва</t>
  </si>
  <si>
    <t>лікар-хірург</t>
  </si>
  <si>
    <t>слідчий</t>
  </si>
  <si>
    <t>механік дільниці</t>
  </si>
  <si>
    <t>агент з нерухомості</t>
  </si>
  <si>
    <t>оператор поштового зв'язку</t>
  </si>
  <si>
    <t>провідник пасажирського вагона</t>
  </si>
  <si>
    <t>Навальник-штабелювальник деревини</t>
  </si>
  <si>
    <t>контролер енергонагляду</t>
  </si>
  <si>
    <t>Усього по Дніпропетровській області</t>
  </si>
  <si>
    <t xml:space="preserve"> інженер-технолог</t>
  </si>
  <si>
    <t xml:space="preserve"> енергетик</t>
  </si>
  <si>
    <t xml:space="preserve"> Робітник на лісокультурних (лісогосподарських) роботах</t>
  </si>
  <si>
    <t xml:space="preserve"> Слюсар із складання металевих конструкцій</t>
  </si>
  <si>
    <t>Професії, по яких середній розмір запропонованої  заробітної  плати є найбільшим, станом на 01.12.2019 року</t>
  </si>
  <si>
    <t>машиніст млина</t>
  </si>
  <si>
    <t>інженер-проектувальник (планування міст)</t>
  </si>
  <si>
    <t>волочильник</t>
  </si>
  <si>
    <t>сортувальник-здавальник металу</t>
  </si>
  <si>
    <t>начальник дільниці</t>
  </si>
  <si>
    <t>керуючий відділенням</t>
  </si>
  <si>
    <t>Менеджер (управитель) з транспортно-експедиторської діяльності</t>
  </si>
  <si>
    <t>грохотник</t>
  </si>
  <si>
    <t>Слюсар із складання металевих конструкцій</t>
  </si>
  <si>
    <t>стовбуровий (підземний)</t>
  </si>
  <si>
    <t>гірник з ремонту гірничих виробок</t>
  </si>
  <si>
    <t>розливальник сталі</t>
  </si>
  <si>
    <t>оператор верстатів з програмним керуванням</t>
  </si>
  <si>
    <t>електрозварник на автоматичних та напівавтоматичних машинах</t>
  </si>
  <si>
    <t>рампівник</t>
  </si>
  <si>
    <t>майстер зміни</t>
  </si>
  <si>
    <t>налагоджувальник устаткування в паперовому виробництві</t>
  </si>
  <si>
    <t>інженер-дослідник</t>
  </si>
  <si>
    <t>Технік-електрик</t>
  </si>
  <si>
    <t>інженер з технічного нагляду</t>
  </si>
  <si>
    <t>технік із сигналізації</t>
  </si>
  <si>
    <t>Дільничий інспектор міліції</t>
  </si>
  <si>
    <t>механік автомобільної колони (гаража)</t>
  </si>
  <si>
    <t>Офісний службовець (постачання)</t>
  </si>
  <si>
    <t>секретар</t>
  </si>
  <si>
    <t>черговий з приймання і відправлення поїздів метрополітену</t>
  </si>
  <si>
    <t>інкасатор</t>
  </si>
  <si>
    <t>косметик</t>
  </si>
  <si>
    <t>Демонстратор товарів (рекламна діяльність)</t>
  </si>
  <si>
    <t>Майстер ресторанного обслуговування</t>
  </si>
  <si>
    <t>Робітник на лісокультурних (лісогосподарських) роботах</t>
  </si>
  <si>
    <t>робітник з догляду за тваринами</t>
  </si>
  <si>
    <t>вивантажувач на відвалах</t>
  </si>
  <si>
    <t>мийник-прибиральник рухомого складу</t>
  </si>
  <si>
    <t>вантажник</t>
  </si>
  <si>
    <t>роздільник брухту та відходів металу</t>
  </si>
  <si>
    <t>Кількість вакансій та чисельність безробітних                                                  станом на 1 грудня 2019 року</t>
  </si>
  <si>
    <t>Кількість вакансій та чисельність безробітних за професіними групами                                   станом на 1 грудня 2019 року</t>
  </si>
  <si>
    <t>Дніпропетровська область</t>
  </si>
  <si>
    <t>Cічень -листопад</t>
  </si>
  <si>
    <t>Cтаном на                                           1 грудня</t>
  </si>
  <si>
    <t>Січень-листопад</t>
  </si>
  <si>
    <t>Станом на 1 грудня</t>
  </si>
  <si>
    <t xml:space="preserve"> 2019 р.</t>
  </si>
  <si>
    <t>прохідник</t>
  </si>
  <si>
    <t>директор фінансовий</t>
  </si>
  <si>
    <t>керівник підприємства (установи, організації) охорони здоров'я (генеральний директор, директор, голо</t>
  </si>
  <si>
    <t>інженер-електрик в енергетичній сфері</t>
  </si>
  <si>
    <t>консультант</t>
  </si>
  <si>
    <t>монтажник з монтажу сталевих та залізобетонних конструкцій</t>
  </si>
  <si>
    <t>менеджер (управитель) з транспортно-експедиторської діяльності</t>
  </si>
  <si>
    <t>слюсар із складання металевих конструкцій</t>
  </si>
  <si>
    <t>начальник відділу</t>
  </si>
  <si>
    <t>машиніст залізнично-будівельних машин</t>
  </si>
  <si>
    <t>капітан</t>
  </si>
  <si>
    <t>машиніст електровоза</t>
  </si>
  <si>
    <t>покрівельник будівельний</t>
  </si>
  <si>
    <t xml:space="preserve">Січень-листопад                                              2019 року </t>
  </si>
  <si>
    <t>Станом на 1 грудня                                                          2019 року</t>
  </si>
  <si>
    <t>Кількість вакансій, одиниць</t>
  </si>
  <si>
    <t>Чисельність безробітних, осіб</t>
  </si>
  <si>
    <t>А</t>
  </si>
  <si>
    <t xml:space="preserve">Професії, по яких кількість  вакансій є найбільшою  зареєстрованих в Дніпропетровській службі зайнятості </t>
  </si>
  <si>
    <t>Професії, по яких кількість  вакансій є найбільшою в                                        Дніпропетровській службі зайнятості</t>
  </si>
  <si>
    <t xml:space="preserve">Законодавці, вищі державні службовці, керівники, менеджери </t>
  </si>
  <si>
    <t>Професії, по яких середній розмір  запропонованої заробітної плати є найбільшим станом на 01 грудня 2019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</si>
</sst>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  <numFmt numFmtId="198" formatCode="#,##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2"/>
      <name val="Times New Roman CYR"/>
      <family val="0"/>
    </font>
    <font>
      <sz val="8"/>
      <name val="Times New Roman Cyr"/>
      <family val="0"/>
    </font>
    <font>
      <sz val="8"/>
      <name val="Calibri"/>
      <family val="2"/>
    </font>
    <font>
      <i/>
      <sz val="18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i/>
      <sz val="12"/>
      <name val="Times New Roman Cyr"/>
      <family val="0"/>
    </font>
    <font>
      <i/>
      <sz val="11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36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37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3" fillId="0" borderId="15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1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12" borderId="17" applyNumberFormat="0" applyAlignment="0" applyProtection="0"/>
    <xf numFmtId="0" fontId="29" fillId="12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71" fillId="0" borderId="19" applyNumberFormat="0" applyFill="0" applyAlignment="0" applyProtection="0"/>
    <xf numFmtId="0" fontId="18" fillId="0" borderId="5" applyNumberFormat="0" applyFill="0" applyAlignment="0" applyProtection="0"/>
    <xf numFmtId="0" fontId="35" fillId="0" borderId="7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72" fillId="0" borderId="20" applyNumberFormat="0" applyFill="0" applyAlignment="0" applyProtection="0"/>
    <xf numFmtId="0" fontId="20" fillId="0" borderId="8" applyNumberFormat="0" applyFill="0" applyAlignment="0" applyProtection="0"/>
    <xf numFmtId="0" fontId="36" fillId="0" borderId="10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73" fillId="0" borderId="21" applyNumberFormat="0" applyFill="0" applyAlignment="0" applyProtection="0"/>
    <xf numFmtId="0" fontId="22" fillId="0" borderId="11" applyNumberFormat="0" applyFill="0" applyAlignment="0" applyProtection="0"/>
    <xf numFmtId="0" fontId="37" fillId="0" borderId="13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0" fontId="8" fillId="13" borderId="16" applyNumberFormat="0" applyFont="0" applyAlignment="0" applyProtection="0"/>
    <xf numFmtId="0" fontId="8" fillId="13" borderId="16" applyNumberFormat="0" applyFont="0" applyAlignment="0" applyProtection="0"/>
    <xf numFmtId="0" fontId="3" fillId="13" borderId="16" applyNumberFormat="0" applyFon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9" fontId="1" fillId="0" borderId="0" applyFont="0" applyFill="0" applyBorder="0" applyAlignment="0" applyProtection="0"/>
    <xf numFmtId="0" fontId="29" fillId="24" borderId="17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39" fillId="0" borderId="0" xfId="626" applyFont="1" applyFill="1">
      <alignment/>
      <protection/>
    </xf>
    <xf numFmtId="0" fontId="4" fillId="0" borderId="0" xfId="626" applyFont="1" applyFill="1">
      <alignment/>
      <protection/>
    </xf>
    <xf numFmtId="0" fontId="2" fillId="0" borderId="0" xfId="605" applyFont="1">
      <alignment/>
      <protection/>
    </xf>
    <xf numFmtId="0" fontId="5" fillId="0" borderId="0" xfId="605" applyFont="1">
      <alignment/>
      <protection/>
    </xf>
    <xf numFmtId="0" fontId="40" fillId="12" borderId="0" xfId="626" applyFont="1" applyFill="1" applyBorder="1" applyAlignment="1">
      <alignment horizontal="center"/>
      <protection/>
    </xf>
    <xf numFmtId="0" fontId="47" fillId="0" borderId="3" xfId="626" applyFont="1" applyFill="1" applyBorder="1" applyAlignment="1">
      <alignment horizontal="center" vertical="center" wrapText="1"/>
      <protection/>
    </xf>
    <xf numFmtId="0" fontId="49" fillId="0" borderId="3" xfId="625" applyFont="1" applyFill="1" applyBorder="1" applyAlignment="1">
      <alignment vertical="center" wrapText="1"/>
      <protection/>
    </xf>
    <xf numFmtId="0" fontId="40" fillId="0" borderId="0" xfId="626" applyFont="1" applyFill="1" applyBorder="1" applyAlignment="1">
      <alignment horizontal="center"/>
      <protection/>
    </xf>
    <xf numFmtId="0" fontId="49" fillId="0" borderId="0" xfId="605" applyFont="1">
      <alignment/>
      <protection/>
    </xf>
    <xf numFmtId="0" fontId="42" fillId="0" borderId="0" xfId="626" applyFont="1" applyFill="1" applyAlignment="1">
      <alignment horizontal="center"/>
      <protection/>
    </xf>
    <xf numFmtId="0" fontId="49" fillId="50" borderId="0" xfId="605" applyFont="1" applyFill="1">
      <alignment/>
      <protection/>
    </xf>
    <xf numFmtId="0" fontId="2" fillId="50" borderId="0" xfId="605" applyFont="1" applyFill="1">
      <alignment/>
      <protection/>
    </xf>
    <xf numFmtId="0" fontId="2" fillId="50" borderId="3" xfId="605" applyFont="1" applyFill="1" applyBorder="1" applyAlignment="1">
      <alignment horizontal="center" vertical="center" wrapText="1"/>
      <protection/>
    </xf>
    <xf numFmtId="3" fontId="2" fillId="50" borderId="3" xfId="605" applyNumberFormat="1" applyFont="1" applyFill="1" applyBorder="1" applyAlignment="1">
      <alignment horizontal="center" vertical="center" wrapText="1"/>
      <protection/>
    </xf>
    <xf numFmtId="0" fontId="5" fillId="50" borderId="0" xfId="605" applyFont="1" applyFill="1">
      <alignment/>
      <protection/>
    </xf>
    <xf numFmtId="0" fontId="2" fillId="50" borderId="0" xfId="605" applyFont="1" applyFill="1" applyAlignment="1">
      <alignment horizontal="center"/>
      <protection/>
    </xf>
    <xf numFmtId="0" fontId="6" fillId="50" borderId="3" xfId="0" applyFont="1" applyFill="1" applyBorder="1" applyAlignment="1">
      <alignment vertical="center"/>
    </xf>
    <xf numFmtId="0" fontId="6" fillId="50" borderId="3" xfId="0" applyFont="1" applyFill="1" applyBorder="1" applyAlignment="1">
      <alignment horizontal="center" vertical="center"/>
    </xf>
    <xf numFmtId="0" fontId="6" fillId="50" borderId="0" xfId="605" applyFont="1" applyFill="1">
      <alignment/>
      <protection/>
    </xf>
    <xf numFmtId="0" fontId="6" fillId="0" borderId="3" xfId="0" applyFont="1" applyBorder="1" applyAlignment="1">
      <alignment vertical="center"/>
    </xf>
    <xf numFmtId="0" fontId="6" fillId="50" borderId="3" xfId="0" applyFont="1" applyFill="1" applyBorder="1" applyAlignment="1">
      <alignment horizontal="left" vertical="center"/>
    </xf>
    <xf numFmtId="2" fontId="2" fillId="0" borderId="0" xfId="605" applyNumberFormat="1" applyFont="1" applyAlignment="1">
      <alignment wrapText="1"/>
      <protection/>
    </xf>
    <xf numFmtId="3" fontId="6" fillId="0" borderId="0" xfId="605" applyNumberFormat="1" applyFont="1" applyAlignment="1">
      <alignment horizontal="center"/>
      <protection/>
    </xf>
    <xf numFmtId="0" fontId="2" fillId="0" borderId="3" xfId="605" applyFont="1" applyFill="1" applyBorder="1" applyAlignment="1">
      <alignment horizontal="center" vertical="center"/>
      <protection/>
    </xf>
    <xf numFmtId="2" fontId="49" fillId="0" borderId="23" xfId="605" applyNumberFormat="1" applyFont="1" applyFill="1" applyBorder="1" applyAlignment="1">
      <alignment horizontal="center" vertical="center" wrapText="1"/>
      <protection/>
    </xf>
    <xf numFmtId="3" fontId="55" fillId="0" borderId="3" xfId="605" applyNumberFormat="1" applyFont="1" applyFill="1" applyBorder="1" applyAlignment="1">
      <alignment horizontal="center" vertical="center" wrapText="1"/>
      <protection/>
    </xf>
    <xf numFmtId="0" fontId="2" fillId="0" borderId="24" xfId="605" applyFont="1" applyBorder="1" applyAlignment="1">
      <alignment horizontal="center" vertical="center"/>
      <protection/>
    </xf>
    <xf numFmtId="0" fontId="49" fillId="0" borderId="3" xfId="0" applyFont="1" applyBorder="1" applyAlignment="1">
      <alignment vertical="center" wrapText="1"/>
    </xf>
    <xf numFmtId="0" fontId="56" fillId="0" borderId="0" xfId="605" applyFont="1">
      <alignment/>
      <protection/>
    </xf>
    <xf numFmtId="0" fontId="4" fillId="0" borderId="0" xfId="605" applyFont="1">
      <alignment/>
      <protection/>
    </xf>
    <xf numFmtId="0" fontId="49" fillId="0" borderId="3" xfId="0" applyFont="1" applyBorder="1" applyAlignment="1">
      <alignment horizontal="left" vertical="center" wrapText="1"/>
    </xf>
    <xf numFmtId="0" fontId="40" fillId="0" borderId="0" xfId="626" applyFont="1" applyFill="1">
      <alignment/>
      <protection/>
    </xf>
    <xf numFmtId="3" fontId="39" fillId="50" borderId="3" xfId="552" applyNumberFormat="1" applyFont="1" applyFill="1" applyBorder="1" applyAlignment="1">
      <alignment horizontal="center" vertical="center" wrapText="1"/>
      <protection/>
    </xf>
    <xf numFmtId="0" fontId="39" fillId="0" borderId="3" xfId="626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/>
    </xf>
    <xf numFmtId="0" fontId="44" fillId="0" borderId="0" xfId="626" applyFont="1" applyFill="1">
      <alignment/>
      <protection/>
    </xf>
    <xf numFmtId="0" fontId="40" fillId="12" borderId="0" xfId="626" applyFont="1" applyFill="1" applyBorder="1">
      <alignment/>
      <protection/>
    </xf>
    <xf numFmtId="0" fontId="40" fillId="0" borderId="0" xfId="626" applyFont="1" applyFill="1">
      <alignment/>
      <protection/>
    </xf>
    <xf numFmtId="0" fontId="40" fillId="0" borderId="0" xfId="626" applyFont="1" applyFill="1" applyAlignment="1">
      <alignment vertical="center"/>
      <protection/>
    </xf>
    <xf numFmtId="0" fontId="4" fillId="0" borderId="0" xfId="626" applyFont="1" applyFill="1" applyAlignment="1">
      <alignment vertical="center"/>
      <protection/>
    </xf>
    <xf numFmtId="1" fontId="5" fillId="0" borderId="0" xfId="626" applyNumberFormat="1" applyFont="1" applyFill="1" applyAlignment="1">
      <alignment horizontal="center" vertical="center"/>
      <protection/>
    </xf>
    <xf numFmtId="0" fontId="59" fillId="0" borderId="3" xfId="626" applyFont="1" applyFill="1" applyBorder="1" applyAlignment="1">
      <alignment horizontal="center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0" fontId="4" fillId="0" borderId="0" xfId="626" applyFont="1" applyFill="1" applyAlignment="1">
      <alignment wrapText="1"/>
      <protection/>
    </xf>
    <xf numFmtId="0" fontId="6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2" fillId="0" borderId="0" xfId="605" applyFont="1" applyAlignment="1">
      <alignment horizontal="center" vertical="center" wrapText="1"/>
      <protection/>
    </xf>
    <xf numFmtId="0" fontId="44" fillId="12" borderId="0" xfId="626" applyFont="1" applyFill="1" applyAlignment="1">
      <alignment wrapText="1"/>
      <protection/>
    </xf>
    <xf numFmtId="0" fontId="44" fillId="12" borderId="0" xfId="626" applyFont="1" applyFill="1">
      <alignment/>
      <protection/>
    </xf>
    <xf numFmtId="0" fontId="44" fillId="0" borderId="3" xfId="0" applyFont="1" applyBorder="1" applyAlignment="1">
      <alignment horizontal="center" vertical="center"/>
    </xf>
    <xf numFmtId="0" fontId="44" fillId="0" borderId="0" xfId="605" applyFont="1">
      <alignment/>
      <protection/>
    </xf>
    <xf numFmtId="0" fontId="4" fillId="12" borderId="0" xfId="626" applyFont="1" applyFill="1">
      <alignment/>
      <protection/>
    </xf>
    <xf numFmtId="0" fontId="4" fillId="50" borderId="3" xfId="0" applyFont="1" applyFill="1" applyBorder="1" applyAlignment="1">
      <alignment horizontal="center" vertical="center"/>
    </xf>
    <xf numFmtId="0" fontId="39" fillId="12" borderId="0" xfId="626" applyFont="1" applyFill="1" applyBorder="1">
      <alignment/>
      <protection/>
    </xf>
    <xf numFmtId="0" fontId="39" fillId="12" borderId="0" xfId="626" applyFont="1" applyFill="1">
      <alignment/>
      <protection/>
    </xf>
    <xf numFmtId="0" fontId="40" fillId="12" borderId="0" xfId="626" applyFont="1" applyFill="1">
      <alignment/>
      <protection/>
    </xf>
    <xf numFmtId="0" fontId="62" fillId="12" borderId="3" xfId="626" applyFont="1" applyFill="1" applyBorder="1" applyAlignment="1">
      <alignment horizontal="center" vertical="center" wrapText="1"/>
      <protection/>
    </xf>
    <xf numFmtId="0" fontId="5" fillId="12" borderId="0" xfId="626" applyFont="1" applyFill="1" applyBorder="1" applyAlignment="1">
      <alignment vertical="center"/>
      <protection/>
    </xf>
    <xf numFmtId="0" fontId="5" fillId="12" borderId="0" xfId="626" applyFont="1" applyFill="1" applyAlignment="1">
      <alignment vertical="center"/>
      <protection/>
    </xf>
    <xf numFmtId="0" fontId="5" fillId="12" borderId="3" xfId="626" applyFont="1" applyFill="1" applyBorder="1" applyAlignment="1">
      <alignment horizontal="left" vertical="center" wrapText="1"/>
      <protection/>
    </xf>
    <xf numFmtId="3" fontId="61" fillId="0" borderId="0" xfId="0" applyNumberFormat="1" applyFont="1" applyBorder="1" applyAlignment="1">
      <alignment horizontal="center" vertical="center" wrapText="1"/>
    </xf>
    <xf numFmtId="3" fontId="4" fillId="12" borderId="0" xfId="626" applyNumberFormat="1" applyFont="1" applyFill="1" applyAlignment="1">
      <alignment horizontal="center" vertical="center"/>
      <protection/>
    </xf>
    <xf numFmtId="0" fontId="4" fillId="12" borderId="0" xfId="626" applyFont="1" applyFill="1" applyAlignment="1">
      <alignment horizontal="center" vertical="center"/>
      <protection/>
    </xf>
    <xf numFmtId="0" fontId="61" fillId="0" borderId="0" xfId="0" applyFont="1" applyBorder="1" applyAlignment="1">
      <alignment vertical="center" wrapText="1"/>
    </xf>
    <xf numFmtId="0" fontId="4" fillId="12" borderId="0" xfId="626" applyFont="1" applyFill="1" applyAlignment="1">
      <alignment vertical="center"/>
      <protection/>
    </xf>
    <xf numFmtId="0" fontId="4" fillId="12" borderId="0" xfId="626" applyFont="1" applyFill="1" applyAlignment="1">
      <alignment wrapText="1"/>
      <protection/>
    </xf>
    <xf numFmtId="0" fontId="4" fillId="12" borderId="0" xfId="626" applyFont="1" applyFill="1" applyBorder="1">
      <alignment/>
      <protection/>
    </xf>
    <xf numFmtId="0" fontId="5" fillId="0" borderId="0" xfId="626" applyFont="1" applyFill="1">
      <alignment/>
      <protection/>
    </xf>
    <xf numFmtId="0" fontId="43" fillId="0" borderId="0" xfId="626" applyFont="1" applyFill="1">
      <alignment/>
      <protection/>
    </xf>
    <xf numFmtId="173" fontId="4" fillId="0" borderId="0" xfId="626" applyNumberFormat="1" applyFont="1" applyFill="1">
      <alignment/>
      <protection/>
    </xf>
    <xf numFmtId="0" fontId="5" fillId="0" borderId="0" xfId="626" applyFont="1" applyFill="1" applyAlignment="1">
      <alignment vertical="center"/>
      <protection/>
    </xf>
    <xf numFmtId="1" fontId="5" fillId="0" borderId="0" xfId="626" applyNumberFormat="1" applyFont="1" applyFill="1" applyAlignment="1">
      <alignment vertical="center"/>
      <protection/>
    </xf>
    <xf numFmtId="2" fontId="43" fillId="0" borderId="0" xfId="626" applyNumberFormat="1" applyFont="1" applyFill="1" applyAlignment="1">
      <alignment vertical="center"/>
      <protection/>
    </xf>
    <xf numFmtId="0" fontId="6" fillId="0" borderId="0" xfId="605" applyFont="1">
      <alignment/>
      <protection/>
    </xf>
    <xf numFmtId="0" fontId="2" fillId="0" borderId="0" xfId="605" applyFont="1" applyFill="1">
      <alignment/>
      <protection/>
    </xf>
    <xf numFmtId="0" fontId="2" fillId="0" borderId="0" xfId="605" applyFont="1" applyAlignment="1">
      <alignment/>
      <protection/>
    </xf>
    <xf numFmtId="0" fontId="43" fillId="0" borderId="0" xfId="605" applyFont="1" applyAlignment="1">
      <alignment/>
      <protection/>
    </xf>
    <xf numFmtId="0" fontId="5" fillId="0" borderId="0" xfId="605" applyFont="1" applyAlignment="1">
      <alignment/>
      <protection/>
    </xf>
    <xf numFmtId="0" fontId="4" fillId="0" borderId="0" xfId="605" applyFont="1" applyAlignment="1">
      <alignment/>
      <protection/>
    </xf>
    <xf numFmtId="0" fontId="43" fillId="0" borderId="0" xfId="605" applyFont="1" applyAlignment="1">
      <alignment/>
      <protection/>
    </xf>
    <xf numFmtId="3" fontId="2" fillId="50" borderId="0" xfId="605" applyNumberFormat="1" applyFont="1" applyFill="1">
      <alignment/>
      <protection/>
    </xf>
    <xf numFmtId="2" fontId="2" fillId="50" borderId="0" xfId="605" applyNumberFormat="1" applyFont="1" applyFill="1" applyAlignment="1">
      <alignment wrapText="1"/>
      <protection/>
    </xf>
    <xf numFmtId="0" fontId="49" fillId="0" borderId="3" xfId="605" applyFont="1" applyBorder="1" applyAlignment="1">
      <alignment horizontal="center"/>
      <protection/>
    </xf>
    <xf numFmtId="0" fontId="49" fillId="0" borderId="3" xfId="605" applyFont="1" applyBorder="1" applyAlignment="1">
      <alignment horizontal="center" vertical="center" wrapText="1"/>
      <protection/>
    </xf>
    <xf numFmtId="2" fontId="49" fillId="50" borderId="3" xfId="605" applyNumberFormat="1" applyFont="1" applyFill="1" applyBorder="1" applyAlignment="1">
      <alignment horizontal="center" vertical="center" wrapText="1"/>
      <protection/>
    </xf>
    <xf numFmtId="0" fontId="49" fillId="0" borderId="3" xfId="605" applyFont="1" applyBorder="1" applyAlignment="1">
      <alignment horizontal="center" vertical="center"/>
      <protection/>
    </xf>
    <xf numFmtId="0" fontId="6" fillId="0" borderId="0" xfId="605" applyFont="1" applyAlignment="1">
      <alignment/>
      <protection/>
    </xf>
    <xf numFmtId="3" fontId="4" fillId="0" borderId="0" xfId="626" applyNumberFormat="1" applyFont="1" applyFill="1">
      <alignment/>
      <protection/>
    </xf>
    <xf numFmtId="0" fontId="4" fillId="51" borderId="0" xfId="626" applyFont="1" applyFill="1">
      <alignment/>
      <protection/>
    </xf>
    <xf numFmtId="0" fontId="49" fillId="50" borderId="3" xfId="0" applyFont="1" applyFill="1" applyBorder="1" applyAlignment="1">
      <alignment vertical="center" wrapText="1"/>
    </xf>
    <xf numFmtId="0" fontId="43" fillId="50" borderId="3" xfId="0" applyFont="1" applyFill="1" applyBorder="1" applyAlignment="1">
      <alignment vertical="center" wrapText="1"/>
    </xf>
    <xf numFmtId="1" fontId="49" fillId="0" borderId="3" xfId="0" applyNumberFormat="1" applyFont="1" applyBorder="1" applyAlignment="1">
      <alignment horizontal="center" vertical="center" wrapText="1"/>
    </xf>
    <xf numFmtId="1" fontId="49" fillId="0" borderId="3" xfId="0" applyNumberFormat="1" applyFont="1" applyBorder="1" applyAlignment="1">
      <alignment horizontal="center" vertical="center"/>
    </xf>
    <xf numFmtId="1" fontId="57" fillId="12" borderId="0" xfId="605" applyNumberFormat="1" applyFont="1" applyFill="1" applyAlignment="1">
      <alignment horizontal="center"/>
      <protection/>
    </xf>
    <xf numFmtId="0" fontId="39" fillId="50" borderId="0" xfId="626" applyFont="1" applyFill="1" applyBorder="1">
      <alignment/>
      <protection/>
    </xf>
    <xf numFmtId="0" fontId="40" fillId="50" borderId="0" xfId="626" applyFont="1" applyFill="1" applyBorder="1" applyAlignment="1">
      <alignment horizontal="center"/>
      <protection/>
    </xf>
    <xf numFmtId="0" fontId="40" fillId="50" borderId="0" xfId="626" applyFont="1" applyFill="1" applyBorder="1">
      <alignment/>
      <protection/>
    </xf>
    <xf numFmtId="0" fontId="40" fillId="50" borderId="0" xfId="626" applyFont="1" applyFill="1">
      <alignment/>
      <protection/>
    </xf>
    <xf numFmtId="0" fontId="39" fillId="50" borderId="3" xfId="626" applyFont="1" applyFill="1" applyBorder="1" applyAlignment="1">
      <alignment horizontal="center" vertical="center" wrapText="1"/>
      <protection/>
    </xf>
    <xf numFmtId="0" fontId="40" fillId="50" borderId="0" xfId="626" applyFont="1" applyFill="1">
      <alignment/>
      <protection/>
    </xf>
    <xf numFmtId="3" fontId="40" fillId="50" borderId="0" xfId="626" applyNumberFormat="1" applyFont="1" applyFill="1" applyAlignment="1">
      <alignment vertical="center"/>
      <protection/>
    </xf>
    <xf numFmtId="172" fontId="40" fillId="50" borderId="0" xfId="626" applyNumberFormat="1" applyFont="1" applyFill="1" applyAlignment="1">
      <alignment vertical="center"/>
      <protection/>
    </xf>
    <xf numFmtId="0" fontId="40" fillId="50" borderId="0" xfId="626" applyFont="1" applyFill="1" applyAlignment="1">
      <alignment vertical="center"/>
      <protection/>
    </xf>
    <xf numFmtId="0" fontId="4" fillId="50" borderId="0" xfId="626" applyFont="1" applyFill="1" applyAlignment="1">
      <alignment vertical="center"/>
      <protection/>
    </xf>
    <xf numFmtId="0" fontId="4" fillId="50" borderId="0" xfId="626" applyFont="1" applyFill="1">
      <alignment/>
      <protection/>
    </xf>
    <xf numFmtId="0" fontId="44" fillId="50" borderId="0" xfId="626" applyFont="1" applyFill="1">
      <alignment/>
      <protection/>
    </xf>
    <xf numFmtId="0" fontId="2" fillId="50" borderId="0" xfId="604" applyFont="1" applyFill="1" applyBorder="1" applyAlignment="1">
      <alignment horizontal="right" vertical="center"/>
      <protection/>
    </xf>
    <xf numFmtId="3" fontId="44" fillId="50" borderId="0" xfId="626" applyNumberFormat="1" applyFont="1" applyFill="1">
      <alignment/>
      <protection/>
    </xf>
    <xf numFmtId="0" fontId="39" fillId="50" borderId="0" xfId="626" applyFont="1" applyFill="1">
      <alignment/>
      <protection/>
    </xf>
    <xf numFmtId="3" fontId="5" fillId="50" borderId="3" xfId="626" applyNumberFormat="1" applyFont="1" applyFill="1" applyBorder="1" applyAlignment="1">
      <alignment horizontal="center" vertical="center" wrapText="1"/>
      <protection/>
    </xf>
    <xf numFmtId="172" fontId="5" fillId="50" borderId="3" xfId="552" applyNumberFormat="1" applyFont="1" applyFill="1" applyBorder="1" applyAlignment="1">
      <alignment horizontal="center" vertical="center" wrapText="1"/>
      <protection/>
    </xf>
    <xf numFmtId="3" fontId="43" fillId="50" borderId="0" xfId="626" applyNumberFormat="1" applyFont="1" applyFill="1" applyAlignment="1">
      <alignment vertical="center"/>
      <protection/>
    </xf>
    <xf numFmtId="0" fontId="40" fillId="50" borderId="0" xfId="626" applyFont="1" applyFill="1" applyAlignment="1">
      <alignment vertical="center"/>
      <protection/>
    </xf>
    <xf numFmtId="0" fontId="5" fillId="50" borderId="3" xfId="626" applyFont="1" applyFill="1" applyBorder="1" applyAlignment="1">
      <alignment horizontal="left" vertical="center" wrapText="1"/>
      <protection/>
    </xf>
    <xf numFmtId="3" fontId="6" fillId="50" borderId="25" xfId="0" applyNumberFormat="1" applyFont="1" applyFill="1" applyBorder="1" applyAlignment="1">
      <alignment horizontal="center" vertical="center"/>
    </xf>
    <xf numFmtId="172" fontId="59" fillId="50" borderId="3" xfId="552" applyNumberFormat="1" applyFont="1" applyFill="1" applyBorder="1" applyAlignment="1">
      <alignment horizontal="center" vertical="center" wrapText="1"/>
      <protection/>
    </xf>
    <xf numFmtId="3" fontId="5" fillId="50" borderId="3" xfId="552" applyNumberFormat="1" applyFont="1" applyFill="1" applyBorder="1" applyAlignment="1">
      <alignment horizontal="center" vertical="center" wrapText="1"/>
      <protection/>
    </xf>
    <xf numFmtId="0" fontId="44" fillId="50" borderId="0" xfId="626" applyFont="1" applyFill="1" applyAlignment="1">
      <alignment vertical="center"/>
      <protection/>
    </xf>
    <xf numFmtId="0" fontId="44" fillId="50" borderId="3" xfId="0" applyFont="1" applyFill="1" applyBorder="1" applyAlignment="1">
      <alignment horizontal="center" vertical="center"/>
    </xf>
    <xf numFmtId="3" fontId="55" fillId="50" borderId="3" xfId="604" applyNumberFormat="1" applyFont="1" applyFill="1" applyBorder="1" applyAlignment="1">
      <alignment horizontal="center" vertical="center" wrapText="1"/>
      <protection/>
    </xf>
    <xf numFmtId="0" fontId="39" fillId="50" borderId="3" xfId="626" applyFont="1" applyFill="1" applyBorder="1" applyAlignment="1">
      <alignment horizontal="left" vertical="center" wrapText="1"/>
      <protection/>
    </xf>
    <xf numFmtId="0" fontId="45" fillId="12" borderId="0" xfId="626" applyFont="1" applyFill="1" applyAlignment="1">
      <alignment horizontal="center" wrapText="1"/>
      <protection/>
    </xf>
    <xf numFmtId="0" fontId="40" fillId="12" borderId="3" xfId="626" applyFont="1" applyFill="1" applyBorder="1" applyAlignment="1">
      <alignment horizontal="center"/>
      <protection/>
    </xf>
    <xf numFmtId="0" fontId="40" fillId="0" borderId="3" xfId="626" applyFont="1" applyFill="1" applyBorder="1" applyAlignment="1">
      <alignment horizontal="center"/>
      <protection/>
    </xf>
    <xf numFmtId="0" fontId="52" fillId="0" borderId="0" xfId="605" applyFont="1" applyAlignment="1">
      <alignment horizontal="center" vertical="center" wrapText="1"/>
      <protection/>
    </xf>
    <xf numFmtId="0" fontId="49" fillId="0" borderId="3" xfId="605" applyFont="1" applyBorder="1" applyAlignment="1">
      <alignment horizontal="center"/>
      <protection/>
    </xf>
    <xf numFmtId="0" fontId="6" fillId="0" borderId="3" xfId="605" applyFont="1" applyBorder="1" applyAlignment="1">
      <alignment horizontal="center" vertical="center" wrapText="1"/>
      <protection/>
    </xf>
    <xf numFmtId="0" fontId="48" fillId="50" borderId="3" xfId="605" applyFont="1" applyFill="1" applyBorder="1" applyAlignment="1">
      <alignment horizontal="center" vertical="center" wrapText="1"/>
      <protection/>
    </xf>
    <xf numFmtId="0" fontId="52" fillId="50" borderId="0" xfId="605" applyFont="1" applyFill="1" applyAlignment="1">
      <alignment horizontal="center" vertical="center" wrapText="1"/>
      <protection/>
    </xf>
    <xf numFmtId="0" fontId="54" fillId="50" borderId="0" xfId="605" applyFont="1" applyFill="1" applyAlignment="1">
      <alignment horizontal="center" vertical="center" wrapText="1"/>
      <protection/>
    </xf>
    <xf numFmtId="0" fontId="48" fillId="0" borderId="0" xfId="605" applyFont="1" applyAlignment="1">
      <alignment horizontal="center" vertical="center" wrapText="1"/>
      <protection/>
    </xf>
    <xf numFmtId="0" fontId="45" fillId="50" borderId="0" xfId="626" applyFont="1" applyFill="1" applyAlignment="1">
      <alignment horizontal="center"/>
      <protection/>
    </xf>
    <xf numFmtId="0" fontId="50" fillId="50" borderId="0" xfId="626" applyFont="1" applyFill="1" applyAlignment="1">
      <alignment horizontal="center"/>
      <protection/>
    </xf>
    <xf numFmtId="0" fontId="40" fillId="50" borderId="3" xfId="626" applyFont="1" applyFill="1" applyBorder="1" applyAlignment="1">
      <alignment horizontal="center"/>
      <protection/>
    </xf>
    <xf numFmtId="0" fontId="47" fillId="50" borderId="0" xfId="626" applyFont="1" applyFill="1" applyBorder="1" applyAlignment="1">
      <alignment horizontal="center"/>
      <protection/>
    </xf>
    <xf numFmtId="0" fontId="46" fillId="50" borderId="0" xfId="626" applyFont="1" applyFill="1" applyBorder="1" applyAlignment="1">
      <alignment horizontal="center"/>
      <protection/>
    </xf>
    <xf numFmtId="0" fontId="60" fillId="0" borderId="0" xfId="626" applyFont="1" applyFill="1" applyBorder="1" applyAlignment="1">
      <alignment horizontal="center" vertical="center" wrapText="1"/>
      <protection/>
    </xf>
    <xf numFmtId="0" fontId="45" fillId="0" borderId="0" xfId="626" applyFont="1" applyFill="1" applyAlignment="1">
      <alignment horizontal="center" vertical="center" wrapText="1"/>
      <protection/>
    </xf>
    <xf numFmtId="0" fontId="46" fillId="0" borderId="0" xfId="626" applyFont="1" applyFill="1" applyAlignment="1">
      <alignment horizontal="center"/>
      <protection/>
    </xf>
    <xf numFmtId="2" fontId="43" fillId="0" borderId="3" xfId="626" applyNumberFormat="1" applyFont="1" applyFill="1" applyBorder="1" applyAlignment="1">
      <alignment horizontal="center" vertical="center" wrapText="1"/>
      <protection/>
    </xf>
    <xf numFmtId="0" fontId="43" fillId="0" borderId="3" xfId="626" applyFont="1" applyFill="1" applyBorder="1" applyAlignment="1">
      <alignment horizontal="center" vertical="center" wrapText="1"/>
      <protection/>
    </xf>
    <xf numFmtId="14" fontId="5" fillId="0" borderId="3" xfId="552" applyNumberFormat="1" applyFont="1" applyFill="1" applyBorder="1" applyAlignment="1">
      <alignment horizontal="center" vertical="center" wrapText="1"/>
      <protection/>
    </xf>
    <xf numFmtId="0" fontId="45" fillId="0" borderId="0" xfId="626" applyFont="1" applyFill="1" applyAlignment="1">
      <alignment horizontal="center" wrapText="1"/>
      <protection/>
    </xf>
    <xf numFmtId="0" fontId="40" fillId="0" borderId="3" xfId="626" applyFont="1" applyFill="1" applyBorder="1" applyAlignment="1">
      <alignment horizontal="center"/>
      <protection/>
    </xf>
    <xf numFmtId="0" fontId="48" fillId="2" borderId="24" xfId="605" applyFont="1" applyFill="1" applyBorder="1" applyAlignment="1">
      <alignment horizontal="center" vertical="center" wrapText="1"/>
      <protection/>
    </xf>
    <xf numFmtId="0" fontId="48" fillId="2" borderId="26" xfId="605" applyFont="1" applyFill="1" applyBorder="1" applyAlignment="1">
      <alignment horizontal="center" vertical="center" wrapText="1"/>
      <protection/>
    </xf>
    <xf numFmtId="0" fontId="58" fillId="50" borderId="24" xfId="626" applyFont="1" applyFill="1" applyBorder="1" applyAlignment="1">
      <alignment horizontal="center" vertical="center" wrapText="1"/>
      <protection/>
    </xf>
    <xf numFmtId="0" fontId="58" fillId="50" borderId="27" xfId="626" applyFont="1" applyFill="1" applyBorder="1" applyAlignment="1">
      <alignment horizontal="center" vertical="center" wrapText="1"/>
      <protection/>
    </xf>
    <xf numFmtId="0" fontId="58" fillId="50" borderId="26" xfId="626" applyFont="1" applyFill="1" applyBorder="1" applyAlignment="1">
      <alignment horizontal="center" vertical="center" wrapText="1"/>
      <protection/>
    </xf>
    <xf numFmtId="14" fontId="5" fillId="50" borderId="26" xfId="552" applyNumberFormat="1" applyFont="1" applyFill="1" applyBorder="1" applyAlignment="1">
      <alignment horizontal="center" vertical="center" wrapText="1"/>
      <protection/>
    </xf>
    <xf numFmtId="3" fontId="39" fillId="50" borderId="26" xfId="552" applyNumberFormat="1" applyFont="1" applyFill="1" applyBorder="1" applyAlignment="1">
      <alignment horizontal="center" vertical="center" wrapText="1"/>
      <protection/>
    </xf>
    <xf numFmtId="3" fontId="5" fillId="50" borderId="26" xfId="626" applyNumberFormat="1" applyFont="1" applyFill="1" applyBorder="1" applyAlignment="1">
      <alignment horizontal="center" vertical="center" wrapText="1"/>
      <protection/>
    </xf>
    <xf numFmtId="173" fontId="39" fillId="50" borderId="28" xfId="552" applyNumberFormat="1" applyFont="1" applyFill="1" applyBorder="1" applyAlignment="1">
      <alignment horizontal="center" vertical="center" wrapText="1"/>
      <protection/>
    </xf>
    <xf numFmtId="173" fontId="5" fillId="50" borderId="28" xfId="552" applyNumberFormat="1" applyFont="1" applyFill="1" applyBorder="1" applyAlignment="1">
      <alignment horizontal="center" vertical="center" wrapText="1"/>
      <protection/>
    </xf>
    <xf numFmtId="3" fontId="2" fillId="50" borderId="26" xfId="0" applyNumberFormat="1" applyFont="1" applyFill="1" applyBorder="1" applyAlignment="1">
      <alignment horizontal="center" vertical="center"/>
    </xf>
    <xf numFmtId="172" fontId="59" fillId="50" borderId="28" xfId="552" applyNumberFormat="1" applyFont="1" applyFill="1" applyBorder="1" applyAlignment="1">
      <alignment horizontal="center" vertical="center" wrapText="1"/>
      <protection/>
    </xf>
    <xf numFmtId="1" fontId="39" fillId="50" borderId="29" xfId="552" applyNumberFormat="1" applyFont="1" applyFill="1" applyBorder="1" applyAlignment="1">
      <alignment horizontal="center" vertical="center" wrapText="1"/>
      <protection/>
    </xf>
    <xf numFmtId="1" fontId="39" fillId="50" borderId="30" xfId="552" applyNumberFormat="1" applyFont="1" applyFill="1" applyBorder="1" applyAlignment="1">
      <alignment horizontal="center" vertical="center" wrapText="1"/>
      <protection/>
    </xf>
    <xf numFmtId="0" fontId="40" fillId="50" borderId="24" xfId="626" applyFont="1" applyFill="1" applyBorder="1" applyAlignment="1">
      <alignment horizontal="center"/>
      <protection/>
    </xf>
    <xf numFmtId="1" fontId="5" fillId="50" borderId="25" xfId="552" applyNumberFormat="1" applyFont="1" applyFill="1" applyBorder="1" applyAlignment="1">
      <alignment horizontal="center" vertical="center" wrapText="1"/>
      <protection/>
    </xf>
    <xf numFmtId="14" fontId="5" fillId="50" borderId="24" xfId="552" applyNumberFormat="1" applyFont="1" applyFill="1" applyBorder="1" applyAlignment="1">
      <alignment horizontal="center" vertical="center" wrapText="1"/>
      <protection/>
    </xf>
    <xf numFmtId="172" fontId="39" fillId="50" borderId="25" xfId="552" applyNumberFormat="1" applyFont="1" applyFill="1" applyBorder="1" applyAlignment="1">
      <alignment horizontal="center" vertical="center" wrapText="1"/>
      <protection/>
    </xf>
    <xf numFmtId="0" fontId="39" fillId="50" borderId="31" xfId="626" applyFont="1" applyFill="1" applyBorder="1" applyAlignment="1">
      <alignment horizontal="center" vertical="center" wrapText="1"/>
      <protection/>
    </xf>
    <xf numFmtId="0" fontId="40" fillId="0" borderId="3" xfId="626" applyFont="1" applyFill="1" applyBorder="1" applyAlignment="1">
      <alignment horizontal="center" vertical="center"/>
      <protection/>
    </xf>
    <xf numFmtId="0" fontId="39" fillId="0" borderId="24" xfId="626" applyFont="1" applyFill="1" applyBorder="1" applyAlignment="1">
      <alignment horizontal="center" vertical="center"/>
      <protection/>
    </xf>
    <xf numFmtId="0" fontId="39" fillId="0" borderId="26" xfId="626" applyFont="1" applyFill="1" applyBorder="1" applyAlignment="1">
      <alignment horizontal="center" vertical="center"/>
      <protection/>
    </xf>
    <xf numFmtId="14" fontId="39" fillId="0" borderId="24" xfId="552" applyNumberFormat="1" applyFont="1" applyBorder="1" applyAlignment="1">
      <alignment horizontal="center" vertical="center" wrapText="1"/>
      <protection/>
    </xf>
    <xf numFmtId="0" fontId="39" fillId="0" borderId="32" xfId="626" applyFont="1" applyFill="1" applyBorder="1" applyAlignment="1">
      <alignment horizontal="center" vertical="center"/>
      <protection/>
    </xf>
    <xf numFmtId="0" fontId="39" fillId="0" borderId="3" xfId="626" applyFont="1" applyFill="1" applyBorder="1" applyAlignment="1">
      <alignment horizontal="center" vertical="center"/>
      <protection/>
    </xf>
    <xf numFmtId="0" fontId="39" fillId="0" borderId="3" xfId="626" applyFont="1" applyFill="1" applyBorder="1" applyAlignment="1">
      <alignment horizontal="center" vertical="center" wrapText="1"/>
      <protection/>
    </xf>
    <xf numFmtId="14" fontId="39" fillId="0" borderId="3" xfId="552" applyNumberFormat="1" applyFont="1" applyBorder="1" applyAlignment="1">
      <alignment horizontal="center" vertical="center" wrapText="1"/>
      <protection/>
    </xf>
    <xf numFmtId="1" fontId="39" fillId="0" borderId="32" xfId="552" applyNumberFormat="1" applyFont="1" applyBorder="1" applyAlignment="1">
      <alignment horizontal="center" vertical="center" wrapText="1"/>
      <protection/>
    </xf>
    <xf numFmtId="1" fontId="39" fillId="0" borderId="3" xfId="552" applyNumberFormat="1" applyFont="1" applyBorder="1" applyAlignment="1">
      <alignment horizontal="center" vertical="center" wrapText="1"/>
      <protection/>
    </xf>
    <xf numFmtId="3" fontId="39" fillId="0" borderId="3" xfId="552" applyNumberFormat="1" applyFont="1" applyFill="1" applyBorder="1" applyAlignment="1">
      <alignment horizontal="center" vertical="center" wrapText="1"/>
      <protection/>
    </xf>
    <xf numFmtId="173" fontId="39" fillId="0" borderId="24" xfId="626" applyNumberFormat="1" applyFont="1" applyFill="1" applyBorder="1" applyAlignment="1">
      <alignment horizontal="center" vertical="center" wrapText="1"/>
      <protection/>
    </xf>
    <xf numFmtId="3" fontId="39" fillId="0" borderId="32" xfId="552" applyNumberFormat="1" applyFont="1" applyFill="1" applyBorder="1" applyAlignment="1">
      <alignment horizontal="center" vertical="center" wrapText="1"/>
      <protection/>
    </xf>
    <xf numFmtId="173" fontId="39" fillId="0" borderId="3" xfId="626" applyNumberFormat="1" applyFont="1" applyFill="1" applyBorder="1" applyAlignment="1">
      <alignment horizontal="center" vertical="center"/>
      <protection/>
    </xf>
    <xf numFmtId="0" fontId="51" fillId="0" borderId="3" xfId="625" applyFont="1" applyBorder="1" applyAlignment="1">
      <alignment vertical="center" wrapText="1"/>
      <protection/>
    </xf>
    <xf numFmtId="3" fontId="5" fillId="0" borderId="3" xfId="626" applyNumberFormat="1" applyFont="1" applyFill="1" applyBorder="1" applyAlignment="1">
      <alignment horizontal="center" vertical="center"/>
      <protection/>
    </xf>
    <xf numFmtId="3" fontId="6" fillId="0" borderId="32" xfId="552" applyNumberFormat="1" applyFont="1" applyBorder="1" applyAlignment="1" applyProtection="1">
      <alignment horizontal="center" vertical="center"/>
      <protection locked="0"/>
    </xf>
    <xf numFmtId="3" fontId="5" fillId="0" borderId="3" xfId="626" applyNumberFormat="1" applyFont="1" applyFill="1" applyBorder="1" applyAlignment="1">
      <alignment horizontal="center" vertical="center" wrapText="1"/>
      <protection/>
    </xf>
    <xf numFmtId="0" fontId="47" fillId="0" borderId="3" xfId="626" applyFont="1" applyFill="1" applyBorder="1" applyAlignment="1">
      <alignment horizontal="left" vertical="center" wrapText="1"/>
      <protection/>
    </xf>
    <xf numFmtId="3" fontId="39" fillId="0" borderId="3" xfId="626" applyNumberFormat="1" applyFont="1" applyFill="1" applyBorder="1" applyAlignment="1">
      <alignment horizontal="center" vertical="center" wrapText="1"/>
      <protection/>
    </xf>
    <xf numFmtId="3" fontId="39" fillId="12" borderId="3" xfId="626" applyNumberFormat="1" applyFont="1" applyFill="1" applyBorder="1" applyAlignment="1">
      <alignment horizontal="center" vertical="center"/>
      <protection/>
    </xf>
    <xf numFmtId="3" fontId="5" fillId="12" borderId="3" xfId="626" applyNumberFormat="1" applyFont="1" applyFill="1" applyBorder="1" applyAlignment="1">
      <alignment horizontal="center" vertical="center"/>
      <protection/>
    </xf>
    <xf numFmtId="3" fontId="6" fillId="0" borderId="3" xfId="552" applyNumberFormat="1" applyFont="1" applyBorder="1" applyAlignment="1">
      <alignment horizontal="center" vertical="center" wrapText="1"/>
      <protection/>
    </xf>
    <xf numFmtId="3" fontId="5" fillId="0" borderId="3" xfId="552" applyNumberFormat="1" applyFont="1" applyBorder="1" applyAlignment="1">
      <alignment horizontal="center" vertical="center" wrapText="1"/>
      <protection/>
    </xf>
    <xf numFmtId="3" fontId="62" fillId="0" borderId="3" xfId="626" applyNumberFormat="1" applyFont="1" applyFill="1" applyBorder="1" applyAlignment="1">
      <alignment horizontal="center" vertical="center"/>
      <protection/>
    </xf>
    <xf numFmtId="3" fontId="39" fillId="0" borderId="3" xfId="626" applyNumberFormat="1" applyFont="1" applyFill="1" applyBorder="1" applyAlignment="1">
      <alignment horizontal="center" vertical="center"/>
      <protection/>
    </xf>
    <xf numFmtId="3" fontId="5" fillId="0" borderId="3" xfId="626" applyNumberFormat="1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3" fontId="62" fillId="12" borderId="3" xfId="626" applyNumberFormat="1" applyFont="1" applyFill="1" applyBorder="1" applyAlignment="1">
      <alignment horizontal="center" vertical="center"/>
      <protection/>
    </xf>
    <xf numFmtId="3" fontId="57" fillId="0" borderId="3" xfId="0" applyNumberFormat="1" applyFont="1" applyBorder="1" applyAlignment="1">
      <alignment horizontal="center" vertical="center"/>
    </xf>
    <xf numFmtId="173" fontId="68" fillId="12" borderId="3" xfId="626" applyNumberFormat="1" applyFont="1" applyFill="1" applyBorder="1" applyAlignment="1">
      <alignment horizontal="center" vertical="center" wrapText="1"/>
      <protection/>
    </xf>
    <xf numFmtId="3" fontId="6" fillId="0" borderId="3" xfId="0" applyNumberFormat="1" applyFont="1" applyBorder="1" applyAlignment="1">
      <alignment horizontal="center" vertical="center"/>
    </xf>
    <xf numFmtId="173" fontId="59" fillId="12" borderId="3" xfId="626" applyNumberFormat="1" applyFont="1" applyFill="1" applyBorder="1" applyAlignment="1">
      <alignment horizontal="center" vertical="center" wrapText="1"/>
      <protection/>
    </xf>
    <xf numFmtId="1" fontId="5" fillId="50" borderId="3" xfId="626" applyNumberFormat="1" applyFont="1" applyFill="1" applyBorder="1" applyAlignment="1">
      <alignment horizontal="center" vertical="center"/>
      <protection/>
    </xf>
    <xf numFmtId="3" fontId="57" fillId="0" borderId="23" xfId="0" applyNumberFormat="1" applyFont="1" applyBorder="1" applyAlignment="1">
      <alignment horizontal="center" vertical="center" wrapText="1"/>
    </xf>
    <xf numFmtId="173" fontId="68" fillId="12" borderId="3" xfId="626" applyNumberFormat="1" applyFont="1" applyFill="1" applyBorder="1" applyAlignment="1">
      <alignment horizontal="center" vertical="center"/>
      <protection/>
    </xf>
    <xf numFmtId="3" fontId="6" fillId="0" borderId="3" xfId="0" applyNumberFormat="1" applyFont="1" applyBorder="1" applyAlignment="1">
      <alignment horizontal="center" vertical="center" wrapText="1"/>
    </xf>
    <xf numFmtId="173" fontId="59" fillId="12" borderId="3" xfId="626" applyNumberFormat="1" applyFont="1" applyFill="1" applyBorder="1" applyAlignment="1">
      <alignment horizontal="center" vertical="center"/>
      <protection/>
    </xf>
    <xf numFmtId="3" fontId="5" fillId="12" borderId="3" xfId="626" applyNumberFormat="1" applyFont="1" applyFill="1" applyBorder="1" applyAlignment="1">
      <alignment horizontal="center" vertical="center"/>
      <protection/>
    </xf>
    <xf numFmtId="3" fontId="6" fillId="0" borderId="3" xfId="605" applyNumberFormat="1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3" fontId="6" fillId="0" borderId="3" xfId="605" applyNumberFormat="1" applyFont="1" applyBorder="1" applyAlignment="1">
      <alignment horizontal="center" vertical="center"/>
      <protection/>
    </xf>
    <xf numFmtId="1" fontId="6" fillId="0" borderId="3" xfId="0" applyNumberFormat="1" applyFont="1" applyBorder="1" applyAlignment="1">
      <alignment horizontal="center" vertical="center" wrapText="1"/>
    </xf>
    <xf numFmtId="0" fontId="57" fillId="0" borderId="0" xfId="605" applyFont="1" applyAlignment="1">
      <alignment horizontal="center" vertical="center" wrapText="1"/>
      <protection/>
    </xf>
    <xf numFmtId="3" fontId="62" fillId="0" borderId="26" xfId="626" applyNumberFormat="1" applyFont="1" applyFill="1" applyBorder="1" applyAlignment="1">
      <alignment horizontal="center" vertical="center"/>
      <protection/>
    </xf>
    <xf numFmtId="3" fontId="6" fillId="50" borderId="26" xfId="0" applyNumberFormat="1" applyFont="1" applyFill="1" applyBorder="1" applyAlignment="1">
      <alignment horizontal="center" vertical="center"/>
    </xf>
    <xf numFmtId="173" fontId="68" fillId="12" borderId="28" xfId="626" applyNumberFormat="1" applyFont="1" applyFill="1" applyBorder="1" applyAlignment="1">
      <alignment horizontal="center" vertical="center" wrapText="1"/>
      <protection/>
    </xf>
    <xf numFmtId="173" fontId="59" fillId="12" borderId="28" xfId="626" applyNumberFormat="1" applyFont="1" applyFill="1" applyBorder="1" applyAlignment="1">
      <alignment horizontal="center" vertical="center" wrapText="1"/>
      <protection/>
    </xf>
    <xf numFmtId="0" fontId="58" fillId="12" borderId="0" xfId="626" applyFont="1" applyFill="1" applyAlignment="1">
      <alignment horizontal="center"/>
      <protection/>
    </xf>
    <xf numFmtId="0" fontId="57" fillId="0" borderId="24" xfId="626" applyFont="1" applyFill="1" applyBorder="1" applyAlignment="1">
      <alignment horizontal="center" vertical="center"/>
      <protection/>
    </xf>
    <xf numFmtId="0" fontId="57" fillId="0" borderId="26" xfId="626" applyFont="1" applyFill="1" applyBorder="1" applyAlignment="1">
      <alignment horizontal="center" vertical="center"/>
      <protection/>
    </xf>
    <xf numFmtId="0" fontId="39" fillId="0" borderId="24" xfId="626" applyFont="1" applyFill="1" applyBorder="1" applyAlignment="1">
      <alignment horizontal="center" vertical="center" wrapText="1"/>
      <protection/>
    </xf>
    <xf numFmtId="0" fontId="39" fillId="0" borderId="33" xfId="626" applyFont="1" applyFill="1" applyBorder="1" applyAlignment="1">
      <alignment horizontal="center" vertical="center"/>
      <protection/>
    </xf>
    <xf numFmtId="1" fontId="39" fillId="0" borderId="3" xfId="552" applyNumberFormat="1" applyFont="1" applyFill="1" applyBorder="1" applyAlignment="1">
      <alignment horizontal="center" vertical="center" wrapText="1"/>
      <protection/>
    </xf>
    <xf numFmtId="1" fontId="39" fillId="0" borderId="32" xfId="552" applyNumberFormat="1" applyFont="1" applyFill="1" applyBorder="1" applyAlignment="1">
      <alignment horizontal="center" vertical="center" wrapText="1"/>
      <protection/>
    </xf>
    <xf numFmtId="1" fontId="6" fillId="50" borderId="26" xfId="0" applyNumberFormat="1" applyFont="1" applyFill="1" applyBorder="1" applyAlignment="1" applyProtection="1">
      <alignment horizontal="center" vertical="center"/>
      <protection locked="0"/>
    </xf>
    <xf numFmtId="173" fontId="68" fillId="12" borderId="28" xfId="626" applyNumberFormat="1" applyFont="1" applyFill="1" applyBorder="1" applyAlignment="1">
      <alignment horizontal="center" vertical="center"/>
      <protection/>
    </xf>
    <xf numFmtId="173" fontId="59" fillId="12" borderId="28" xfId="626" applyNumberFormat="1" applyFont="1" applyFill="1" applyBorder="1" applyAlignment="1">
      <alignment horizontal="center" vertical="center"/>
      <protection/>
    </xf>
    <xf numFmtId="0" fontId="46" fillId="0" borderId="0" xfId="626" applyFont="1" applyFill="1" applyAlignment="1">
      <alignment horizontal="center" vertical="center"/>
      <protection/>
    </xf>
    <xf numFmtId="2" fontId="6" fillId="0" borderId="3" xfId="605" applyNumberFormat="1" applyFont="1" applyBorder="1" applyAlignment="1">
      <alignment horizontal="center" vertical="center" wrapText="1"/>
      <protection/>
    </xf>
    <xf numFmtId="0" fontId="57" fillId="0" borderId="24" xfId="605" applyFont="1" applyBorder="1" applyAlignment="1">
      <alignment horizontal="center" vertical="center" wrapText="1"/>
      <protection/>
    </xf>
    <xf numFmtId="0" fontId="57" fillId="0" borderId="27" xfId="605" applyFont="1" applyBorder="1" applyAlignment="1">
      <alignment horizontal="center" vertical="center" wrapText="1"/>
      <protection/>
    </xf>
    <xf numFmtId="0" fontId="57" fillId="0" borderId="34" xfId="605" applyFont="1" applyBorder="1" applyAlignment="1">
      <alignment horizontal="center" vertical="center" wrapText="1"/>
      <protection/>
    </xf>
    <xf numFmtId="0" fontId="57" fillId="0" borderId="32" xfId="605" applyNumberFormat="1" applyFont="1" applyBorder="1" applyAlignment="1">
      <alignment horizontal="center" vertical="center" wrapText="1"/>
      <protection/>
    </xf>
    <xf numFmtId="0" fontId="57" fillId="0" borderId="3" xfId="605" applyNumberFormat="1" applyFont="1" applyBorder="1" applyAlignment="1">
      <alignment horizontal="center" vertical="center" wrapText="1"/>
      <protection/>
    </xf>
    <xf numFmtId="0" fontId="6" fillId="0" borderId="23" xfId="605" applyFont="1" applyBorder="1" applyAlignment="1">
      <alignment horizontal="center" vertical="center" wrapText="1"/>
      <protection/>
    </xf>
    <xf numFmtId="0" fontId="6" fillId="0" borderId="35" xfId="605" applyFont="1" applyBorder="1" applyAlignment="1">
      <alignment horizontal="center" vertical="center" wrapText="1"/>
      <protection/>
    </xf>
    <xf numFmtId="0" fontId="6" fillId="0" borderId="32" xfId="605" applyFont="1" applyBorder="1" applyAlignment="1">
      <alignment horizontal="center" vertical="center" wrapText="1"/>
      <protection/>
    </xf>
    <xf numFmtId="0" fontId="6" fillId="0" borderId="25" xfId="605" applyFont="1" applyBorder="1" applyAlignment="1">
      <alignment horizontal="center" vertical="center" wrapText="1"/>
      <protection/>
    </xf>
    <xf numFmtId="0" fontId="6" fillId="0" borderId="36" xfId="605" applyFont="1" applyBorder="1" applyAlignment="1">
      <alignment horizontal="center" vertical="center" wrapText="1"/>
      <protection/>
    </xf>
    <xf numFmtId="0" fontId="49" fillId="0" borderId="26" xfId="605" applyFont="1" applyBorder="1" applyAlignment="1">
      <alignment horizontal="center" vertical="center" wrapText="1"/>
      <protection/>
    </xf>
    <xf numFmtId="3" fontId="6" fillId="0" borderId="26" xfId="605" applyNumberFormat="1" applyFont="1" applyBorder="1" applyAlignment="1">
      <alignment horizontal="center" vertical="center" wrapText="1"/>
      <protection/>
    </xf>
    <xf numFmtId="0" fontId="49" fillId="0" borderId="28" xfId="605" applyFont="1" applyBorder="1" applyAlignment="1">
      <alignment horizontal="center" vertical="center" wrapText="1"/>
      <protection/>
    </xf>
    <xf numFmtId="3" fontId="6" fillId="0" borderId="28" xfId="605" applyNumberFormat="1" applyFont="1" applyBorder="1" applyAlignment="1">
      <alignment horizontal="center" vertical="center" wrapText="1"/>
      <protection/>
    </xf>
    <xf numFmtId="3" fontId="6" fillId="0" borderId="26" xfId="605" applyNumberFormat="1" applyFont="1" applyBorder="1" applyAlignment="1">
      <alignment horizontal="center" vertical="center"/>
      <protection/>
    </xf>
    <xf numFmtId="3" fontId="2" fillId="50" borderId="24" xfId="605" applyNumberFormat="1" applyFont="1" applyFill="1" applyBorder="1" applyAlignment="1">
      <alignment horizontal="center" vertical="center" wrapText="1"/>
      <protection/>
    </xf>
    <xf numFmtId="3" fontId="2" fillId="50" borderId="32" xfId="605" applyNumberFormat="1" applyFont="1" applyFill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50" borderId="26" xfId="0" applyFont="1" applyFill="1" applyBorder="1" applyAlignment="1">
      <alignment horizontal="center" vertical="center"/>
    </xf>
    <xf numFmtId="3" fontId="69" fillId="0" borderId="37" xfId="605" applyNumberFormat="1" applyFont="1" applyBorder="1" applyAlignment="1">
      <alignment horizontal="right"/>
      <protection/>
    </xf>
    <xf numFmtId="1" fontId="48" fillId="2" borderId="36" xfId="605" applyNumberFormat="1" applyFont="1" applyFill="1" applyBorder="1" applyAlignment="1">
      <alignment horizontal="center" vertical="center" wrapText="1"/>
      <protection/>
    </xf>
    <xf numFmtId="1" fontId="48" fillId="2" borderId="38" xfId="605" applyNumberFormat="1" applyFont="1" applyFill="1" applyBorder="1" applyAlignment="1">
      <alignment horizontal="center" vertical="center" wrapText="1"/>
      <protection/>
    </xf>
    <xf numFmtId="1" fontId="57" fillId="12" borderId="39" xfId="605" applyNumberFormat="1" applyFont="1" applyFill="1" applyBorder="1" applyAlignment="1">
      <alignment horizontal="center" vertical="center" wrapText="1"/>
      <protection/>
    </xf>
    <xf numFmtId="0" fontId="48" fillId="2" borderId="36" xfId="605" applyFont="1" applyFill="1" applyBorder="1" applyAlignment="1">
      <alignment horizontal="center" vertical="center" wrapText="1"/>
      <protection/>
    </xf>
    <xf numFmtId="0" fontId="48" fillId="2" borderId="38" xfId="605" applyFont="1" applyFill="1" applyBorder="1" applyAlignment="1">
      <alignment horizontal="center" vertical="center" wrapText="1"/>
      <protection/>
    </xf>
    <xf numFmtId="0" fontId="49" fillId="0" borderId="39" xfId="0" applyFont="1" applyBorder="1" applyAlignment="1">
      <alignment horizontal="left" vertical="center" wrapText="1"/>
    </xf>
    <xf numFmtId="1" fontId="49" fillId="0" borderId="39" xfId="0" applyNumberFormat="1" applyFont="1" applyBorder="1" applyAlignment="1">
      <alignment horizontal="center" vertical="center"/>
    </xf>
    <xf numFmtId="1" fontId="49" fillId="0" borderId="39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 wrapText="1"/>
    </xf>
    <xf numFmtId="1" fontId="49" fillId="0" borderId="23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left" vertical="center" wrapText="1"/>
    </xf>
    <xf numFmtId="1" fontId="49" fillId="0" borderId="25" xfId="0" applyNumberFormat="1" applyFont="1" applyBorder="1" applyAlignment="1">
      <alignment horizontal="center" vertical="center" wrapText="1"/>
    </xf>
    <xf numFmtId="1" fontId="49" fillId="0" borderId="38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left" vertical="center" wrapText="1"/>
    </xf>
    <xf numFmtId="0" fontId="6" fillId="0" borderId="39" xfId="605" applyFont="1" applyFill="1" applyBorder="1" applyAlignment="1">
      <alignment horizontal="center" vertical="center" wrapText="1"/>
      <protection/>
    </xf>
    <xf numFmtId="0" fontId="39" fillId="50" borderId="31" xfId="626" applyFont="1" applyFill="1" applyBorder="1" applyAlignment="1">
      <alignment horizontal="center" vertical="center"/>
      <protection/>
    </xf>
    <xf numFmtId="0" fontId="39" fillId="50" borderId="33" xfId="626" applyFont="1" applyFill="1" applyBorder="1" applyAlignment="1">
      <alignment horizontal="center" vertical="center" wrapText="1"/>
      <protection/>
    </xf>
    <xf numFmtId="0" fontId="39" fillId="50" borderId="27" xfId="626" applyFont="1" applyFill="1" applyBorder="1" applyAlignment="1">
      <alignment horizontal="center" vertical="center" wrapText="1"/>
      <protection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90" zoomScaleNormal="75" zoomScaleSheetLayoutView="90" zoomScalePageLayoutView="0" workbookViewId="0" topLeftCell="A1">
      <selection activeCell="B6" sqref="B6"/>
    </sheetView>
  </sheetViews>
  <sheetFormatPr defaultColWidth="9.140625" defaultRowHeight="15"/>
  <cols>
    <col min="1" max="1" width="34.57421875" style="52" customWidth="1"/>
    <col min="2" max="2" width="10.7109375" style="52" customWidth="1"/>
    <col min="3" max="3" width="10.421875" style="49" customWidth="1"/>
    <col min="4" max="4" width="13.7109375" style="49" customWidth="1"/>
    <col min="5" max="5" width="11.57421875" style="52" customWidth="1"/>
    <col min="6" max="6" width="11.140625" style="52" customWidth="1"/>
    <col min="7" max="7" width="15.57421875" style="49" customWidth="1"/>
    <col min="8" max="8" width="9.140625" style="67" customWidth="1"/>
    <col min="9" max="16384" width="9.140625" style="52" customWidth="1"/>
  </cols>
  <sheetData>
    <row r="1" spans="1:8" s="55" customFormat="1" ht="41.25" customHeight="1">
      <c r="A1" s="122" t="s">
        <v>47</v>
      </c>
      <c r="B1" s="122"/>
      <c r="C1" s="122"/>
      <c r="D1" s="122"/>
      <c r="E1" s="122"/>
      <c r="F1" s="122"/>
      <c r="G1" s="122"/>
      <c r="H1" s="54"/>
    </row>
    <row r="2" spans="1:8" s="55" customFormat="1" ht="14.25" customHeight="1">
      <c r="A2" s="212" t="s">
        <v>7</v>
      </c>
      <c r="B2" s="212"/>
      <c r="C2" s="212"/>
      <c r="D2" s="212"/>
      <c r="E2" s="212"/>
      <c r="F2" s="212"/>
      <c r="G2" s="212"/>
      <c r="H2" s="54"/>
    </row>
    <row r="3" spans="1:8" s="56" customFormat="1" ht="6.75" customHeight="1">
      <c r="A3" s="5"/>
      <c r="B3" s="5"/>
      <c r="C3" s="5"/>
      <c r="D3" s="5"/>
      <c r="E3" s="5"/>
      <c r="F3" s="5"/>
      <c r="G3" s="5"/>
      <c r="H3" s="37"/>
    </row>
    <row r="4" spans="1:8" s="56" customFormat="1" ht="19.5" customHeight="1">
      <c r="A4" s="123"/>
      <c r="B4" s="213" t="s">
        <v>318</v>
      </c>
      <c r="C4" s="214"/>
      <c r="D4" s="215" t="s">
        <v>29</v>
      </c>
      <c r="E4" s="216" t="s">
        <v>319</v>
      </c>
      <c r="F4" s="166"/>
      <c r="G4" s="170" t="s">
        <v>29</v>
      </c>
      <c r="H4" s="37"/>
    </row>
    <row r="5" spans="1:8" s="56" customFormat="1" ht="50.25" customHeight="1">
      <c r="A5" s="123"/>
      <c r="B5" s="217" t="s">
        <v>48</v>
      </c>
      <c r="C5" s="217" t="s">
        <v>320</v>
      </c>
      <c r="D5" s="215"/>
      <c r="E5" s="218" t="s">
        <v>48</v>
      </c>
      <c r="F5" s="217" t="s">
        <v>320</v>
      </c>
      <c r="G5" s="170"/>
      <c r="H5" s="37"/>
    </row>
    <row r="6" spans="1:8" s="59" customFormat="1" ht="34.5" customHeight="1">
      <c r="A6" s="57" t="s">
        <v>30</v>
      </c>
      <c r="B6" s="192">
        <f>SUM(B7:B25)</f>
        <v>80024</v>
      </c>
      <c r="C6" s="193">
        <f>SUM(C7:C25)</f>
        <v>86233</v>
      </c>
      <c r="D6" s="210">
        <f aca="true" t="shared" si="0" ref="D6:D25">C6/B6*100</f>
        <v>107.75892232330303</v>
      </c>
      <c r="E6" s="208">
        <f>SUM(E7:E25)</f>
        <v>6790</v>
      </c>
      <c r="F6" s="193">
        <f>SUM(F7:F25)</f>
        <v>7674</v>
      </c>
      <c r="G6" s="194">
        <f>F6/E6*100</f>
        <v>113.01914580265095</v>
      </c>
      <c r="H6" s="58"/>
    </row>
    <row r="7" spans="1:12" ht="51" customHeight="1">
      <c r="A7" s="60" t="s">
        <v>9</v>
      </c>
      <c r="B7" s="110">
        <v>8007</v>
      </c>
      <c r="C7" s="195">
        <v>8380</v>
      </c>
      <c r="D7" s="211">
        <f t="shared" si="0"/>
        <v>104.65842387910578</v>
      </c>
      <c r="E7" s="209">
        <v>170</v>
      </c>
      <c r="F7" s="195">
        <v>290</v>
      </c>
      <c r="G7" s="196">
        <f aca="true" t="shared" si="1" ref="G7:G25">F7/E7*100</f>
        <v>170.58823529411765</v>
      </c>
      <c r="H7" s="61"/>
      <c r="I7" s="62"/>
      <c r="J7" s="62"/>
      <c r="K7" s="63"/>
      <c r="L7" s="63"/>
    </row>
    <row r="8" spans="1:8" ht="39" customHeight="1">
      <c r="A8" s="60" t="s">
        <v>10</v>
      </c>
      <c r="B8" s="110">
        <v>5587</v>
      </c>
      <c r="C8" s="35">
        <v>5396</v>
      </c>
      <c r="D8" s="211">
        <f t="shared" si="0"/>
        <v>96.58134956148201</v>
      </c>
      <c r="E8" s="209">
        <v>293</v>
      </c>
      <c r="F8" s="35">
        <v>297</v>
      </c>
      <c r="G8" s="196">
        <f t="shared" si="1"/>
        <v>101.36518771331058</v>
      </c>
      <c r="H8" s="64"/>
    </row>
    <row r="9" spans="1:8" s="65" customFormat="1" ht="25.5" customHeight="1">
      <c r="A9" s="60" t="s">
        <v>11</v>
      </c>
      <c r="B9" s="110">
        <v>17944</v>
      </c>
      <c r="C9" s="35">
        <v>19129</v>
      </c>
      <c r="D9" s="211">
        <f t="shared" si="0"/>
        <v>106.60387873383861</v>
      </c>
      <c r="E9" s="209">
        <v>1848</v>
      </c>
      <c r="F9" s="35">
        <v>1547</v>
      </c>
      <c r="G9" s="196">
        <f t="shared" si="1"/>
        <v>83.71212121212122</v>
      </c>
      <c r="H9" s="64"/>
    </row>
    <row r="10" spans="1:8" ht="41.25" customHeight="1">
      <c r="A10" s="60" t="s">
        <v>12</v>
      </c>
      <c r="B10" s="110">
        <v>2742</v>
      </c>
      <c r="C10" s="35">
        <v>2977</v>
      </c>
      <c r="D10" s="211">
        <f t="shared" si="0"/>
        <v>108.57038657913931</v>
      </c>
      <c r="E10" s="209">
        <v>288</v>
      </c>
      <c r="F10" s="35">
        <v>436</v>
      </c>
      <c r="G10" s="196">
        <f t="shared" si="1"/>
        <v>151.38888888888889</v>
      </c>
      <c r="H10" s="64"/>
    </row>
    <row r="11" spans="1:8" ht="37.5" customHeight="1">
      <c r="A11" s="60" t="s">
        <v>13</v>
      </c>
      <c r="B11" s="110">
        <v>1784</v>
      </c>
      <c r="C11" s="35">
        <v>1962</v>
      </c>
      <c r="D11" s="211">
        <f t="shared" si="0"/>
        <v>109.97757847533632</v>
      </c>
      <c r="E11" s="209">
        <v>173</v>
      </c>
      <c r="F11" s="35">
        <v>156</v>
      </c>
      <c r="G11" s="196">
        <f t="shared" si="1"/>
        <v>90.17341040462428</v>
      </c>
      <c r="H11" s="64"/>
    </row>
    <row r="12" spans="1:8" ht="18.75" customHeight="1">
      <c r="A12" s="60" t="s">
        <v>14</v>
      </c>
      <c r="B12" s="110">
        <v>3842</v>
      </c>
      <c r="C12" s="35">
        <v>4527</v>
      </c>
      <c r="D12" s="211">
        <f t="shared" si="0"/>
        <v>117.82925559604374</v>
      </c>
      <c r="E12" s="209">
        <v>398</v>
      </c>
      <c r="F12" s="35">
        <v>771</v>
      </c>
      <c r="G12" s="196">
        <f t="shared" si="1"/>
        <v>193.71859296482413</v>
      </c>
      <c r="H12" s="64"/>
    </row>
    <row r="13" spans="1:8" ht="54" customHeight="1">
      <c r="A13" s="60" t="s">
        <v>15</v>
      </c>
      <c r="B13" s="110">
        <v>12447</v>
      </c>
      <c r="C13" s="35">
        <v>12489</v>
      </c>
      <c r="D13" s="211">
        <f t="shared" si="0"/>
        <v>100.33743070619425</v>
      </c>
      <c r="E13" s="209">
        <v>969</v>
      </c>
      <c r="F13" s="35">
        <v>793</v>
      </c>
      <c r="G13" s="196">
        <f t="shared" si="1"/>
        <v>81.83694530443756</v>
      </c>
      <c r="H13" s="64"/>
    </row>
    <row r="14" spans="1:8" ht="49.5" customHeight="1">
      <c r="A14" s="60" t="s">
        <v>16</v>
      </c>
      <c r="B14" s="110">
        <v>4950</v>
      </c>
      <c r="C14" s="35">
        <v>5774</v>
      </c>
      <c r="D14" s="211">
        <f t="shared" si="0"/>
        <v>116.64646464646464</v>
      </c>
      <c r="E14" s="209">
        <v>449</v>
      </c>
      <c r="F14" s="35">
        <v>582</v>
      </c>
      <c r="G14" s="196">
        <f t="shared" si="1"/>
        <v>129.62138084632517</v>
      </c>
      <c r="H14" s="64"/>
    </row>
    <row r="15" spans="1:8" ht="40.5" customHeight="1">
      <c r="A15" s="60" t="s">
        <v>17</v>
      </c>
      <c r="B15" s="110">
        <v>1315</v>
      </c>
      <c r="C15" s="35">
        <v>1451</v>
      </c>
      <c r="D15" s="211">
        <f t="shared" si="0"/>
        <v>110.34220532319392</v>
      </c>
      <c r="E15" s="209">
        <v>132</v>
      </c>
      <c r="F15" s="35">
        <v>150</v>
      </c>
      <c r="G15" s="196">
        <f t="shared" si="1"/>
        <v>113.63636363636364</v>
      </c>
      <c r="H15" s="64"/>
    </row>
    <row r="16" spans="1:8" ht="24" customHeight="1">
      <c r="A16" s="60" t="s">
        <v>18</v>
      </c>
      <c r="B16" s="110">
        <v>591</v>
      </c>
      <c r="C16" s="35">
        <v>562</v>
      </c>
      <c r="D16" s="211">
        <f t="shared" si="0"/>
        <v>95.09306260575296</v>
      </c>
      <c r="E16" s="209">
        <v>33</v>
      </c>
      <c r="F16" s="35">
        <v>33</v>
      </c>
      <c r="G16" s="196">
        <f t="shared" si="1"/>
        <v>100</v>
      </c>
      <c r="H16" s="64"/>
    </row>
    <row r="17" spans="1:8" ht="24" customHeight="1">
      <c r="A17" s="60" t="s">
        <v>19</v>
      </c>
      <c r="B17" s="197">
        <v>650</v>
      </c>
      <c r="C17" s="35">
        <v>696</v>
      </c>
      <c r="D17" s="211">
        <f t="shared" si="0"/>
        <v>107.07692307692307</v>
      </c>
      <c r="E17" s="209">
        <v>34</v>
      </c>
      <c r="F17" s="35">
        <v>33</v>
      </c>
      <c r="G17" s="196">
        <f t="shared" si="1"/>
        <v>97.05882352941177</v>
      </c>
      <c r="H17" s="64"/>
    </row>
    <row r="18" spans="1:8" ht="24" customHeight="1">
      <c r="A18" s="60" t="s">
        <v>20</v>
      </c>
      <c r="B18" s="197">
        <v>731</v>
      </c>
      <c r="C18" s="35">
        <v>693</v>
      </c>
      <c r="D18" s="211">
        <f t="shared" si="0"/>
        <v>94.8016415868673</v>
      </c>
      <c r="E18" s="209">
        <v>72</v>
      </c>
      <c r="F18" s="35">
        <v>33</v>
      </c>
      <c r="G18" s="196">
        <f t="shared" si="1"/>
        <v>45.83333333333333</v>
      </c>
      <c r="H18" s="64"/>
    </row>
    <row r="19" spans="1:8" ht="38.25" customHeight="1">
      <c r="A19" s="60" t="s">
        <v>21</v>
      </c>
      <c r="B19" s="197">
        <v>1445</v>
      </c>
      <c r="C19" s="35">
        <v>1568</v>
      </c>
      <c r="D19" s="211">
        <f t="shared" si="0"/>
        <v>108.5121107266436</v>
      </c>
      <c r="E19" s="209">
        <v>149</v>
      </c>
      <c r="F19" s="35">
        <v>146</v>
      </c>
      <c r="G19" s="196">
        <f t="shared" si="1"/>
        <v>97.98657718120806</v>
      </c>
      <c r="H19" s="64"/>
    </row>
    <row r="20" spans="1:8" ht="46.5" customHeight="1">
      <c r="A20" s="60" t="s">
        <v>22</v>
      </c>
      <c r="B20" s="197">
        <v>2506</v>
      </c>
      <c r="C20" s="35">
        <v>2885</v>
      </c>
      <c r="D20" s="211">
        <f t="shared" si="0"/>
        <v>115.12370311252992</v>
      </c>
      <c r="E20" s="209">
        <v>253</v>
      </c>
      <c r="F20" s="35">
        <v>243</v>
      </c>
      <c r="G20" s="196">
        <f t="shared" si="1"/>
        <v>96.04743083003953</v>
      </c>
      <c r="H20" s="64"/>
    </row>
    <row r="21" spans="1:8" ht="41.25" customHeight="1">
      <c r="A21" s="60" t="s">
        <v>23</v>
      </c>
      <c r="B21" s="197">
        <v>4150</v>
      </c>
      <c r="C21" s="35">
        <v>4742</v>
      </c>
      <c r="D21" s="211">
        <f t="shared" si="0"/>
        <v>114.26506024096386</v>
      </c>
      <c r="E21" s="209">
        <v>324</v>
      </c>
      <c r="F21" s="35">
        <v>481</v>
      </c>
      <c r="G21" s="196">
        <f t="shared" si="1"/>
        <v>148.45679012345678</v>
      </c>
      <c r="H21" s="64"/>
    </row>
    <row r="22" spans="1:8" ht="24" customHeight="1">
      <c r="A22" s="60" t="s">
        <v>24</v>
      </c>
      <c r="B22" s="197">
        <v>5011</v>
      </c>
      <c r="C22" s="35">
        <v>5908</v>
      </c>
      <c r="D22" s="211">
        <f t="shared" si="0"/>
        <v>117.90061863899422</v>
      </c>
      <c r="E22" s="209">
        <v>452</v>
      </c>
      <c r="F22" s="35">
        <v>675</v>
      </c>
      <c r="G22" s="196">
        <f t="shared" si="1"/>
        <v>149.3362831858407</v>
      </c>
      <c r="H22" s="64"/>
    </row>
    <row r="23" spans="1:8" ht="42.75" customHeight="1">
      <c r="A23" s="60" t="s">
        <v>25</v>
      </c>
      <c r="B23" s="197">
        <v>4751</v>
      </c>
      <c r="C23" s="35">
        <v>5318</v>
      </c>
      <c r="D23" s="211">
        <f t="shared" si="0"/>
        <v>111.93432961481793</v>
      </c>
      <c r="E23" s="209">
        <v>592</v>
      </c>
      <c r="F23" s="35">
        <v>788</v>
      </c>
      <c r="G23" s="196">
        <f t="shared" si="1"/>
        <v>133.10810810810813</v>
      </c>
      <c r="H23" s="64"/>
    </row>
    <row r="24" spans="1:8" ht="36.75" customHeight="1">
      <c r="A24" s="60" t="s">
        <v>26</v>
      </c>
      <c r="B24" s="197">
        <v>862</v>
      </c>
      <c r="C24" s="35">
        <v>1049</v>
      </c>
      <c r="D24" s="211">
        <f t="shared" si="0"/>
        <v>121.6937354988399</v>
      </c>
      <c r="E24" s="209">
        <v>103</v>
      </c>
      <c r="F24" s="35">
        <v>118</v>
      </c>
      <c r="G24" s="196">
        <f t="shared" si="1"/>
        <v>114.5631067961165</v>
      </c>
      <c r="H24" s="64"/>
    </row>
    <row r="25" spans="1:8" ht="27.75" customHeight="1">
      <c r="A25" s="60" t="s">
        <v>27</v>
      </c>
      <c r="B25" s="197">
        <v>709</v>
      </c>
      <c r="C25" s="35">
        <v>727</v>
      </c>
      <c r="D25" s="211">
        <f t="shared" si="0"/>
        <v>102.53878702397743</v>
      </c>
      <c r="E25" s="209">
        <v>58</v>
      </c>
      <c r="F25" s="35">
        <v>102</v>
      </c>
      <c r="G25" s="196">
        <f t="shared" si="1"/>
        <v>175.86206896551724</v>
      </c>
      <c r="H25" s="64"/>
    </row>
    <row r="26" spans="1:7" ht="12.75">
      <c r="A26" s="66"/>
      <c r="B26" s="66"/>
      <c r="C26" s="48"/>
      <c r="D26" s="48"/>
      <c r="E26" s="66"/>
      <c r="F26" s="66"/>
      <c r="G26" s="4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90" zoomScaleNormal="75" zoomScaleSheetLayoutView="90" zoomScalePageLayoutView="0" workbookViewId="0" topLeftCell="A1">
      <selection activeCell="C3" sqref="C3:C4"/>
    </sheetView>
  </sheetViews>
  <sheetFormatPr defaultColWidth="8.8515625" defaultRowHeight="15"/>
  <cols>
    <col min="1" max="1" width="52.8515625" style="2" customWidth="1"/>
    <col min="2" max="2" width="20.421875" style="2" customWidth="1"/>
    <col min="3" max="3" width="18.28125" style="2" customWidth="1"/>
    <col min="4" max="4" width="19.421875" style="2" customWidth="1"/>
    <col min="5" max="5" width="8.8515625" style="2" customWidth="1"/>
    <col min="6" max="6" width="16.57421875" style="2" customWidth="1"/>
    <col min="7" max="16384" width="8.8515625" style="2" customWidth="1"/>
  </cols>
  <sheetData>
    <row r="1" spans="1:4" s="1" customFormat="1" ht="45.75" customHeight="1">
      <c r="A1" s="143" t="s">
        <v>314</v>
      </c>
      <c r="B1" s="143"/>
      <c r="C1" s="143"/>
      <c r="D1" s="143"/>
    </row>
    <row r="2" spans="1:4" s="1" customFormat="1" ht="12.75" customHeight="1">
      <c r="A2" s="10"/>
      <c r="B2" s="10"/>
      <c r="C2" s="10"/>
      <c r="D2" s="10"/>
    </row>
    <row r="3" spans="1:4" s="38" customFormat="1" ht="25.5" customHeight="1">
      <c r="A3" s="144"/>
      <c r="B3" s="141" t="s">
        <v>37</v>
      </c>
      <c r="C3" s="141" t="s">
        <v>38</v>
      </c>
      <c r="D3" s="141" t="s">
        <v>45</v>
      </c>
    </row>
    <row r="4" spans="1:4" s="38" customFormat="1" ht="82.5" customHeight="1">
      <c r="A4" s="144"/>
      <c r="B4" s="141"/>
      <c r="C4" s="141"/>
      <c r="D4" s="141"/>
    </row>
    <row r="5" spans="1:4" s="39" customFormat="1" ht="34.5" customHeight="1">
      <c r="A5" s="121" t="s">
        <v>271</v>
      </c>
      <c r="B5" s="188">
        <f>SUM(B6:B14)</f>
        <v>7674</v>
      </c>
      <c r="C5" s="188">
        <f>SUM(C6:C14)</f>
        <v>22959</v>
      </c>
      <c r="D5" s="189">
        <f>C5/B5</f>
        <v>2.991790461297889</v>
      </c>
    </row>
    <row r="6" spans="1:9" ht="51" customHeight="1">
      <c r="A6" s="7" t="s">
        <v>32</v>
      </c>
      <c r="B6" s="190">
        <v>321</v>
      </c>
      <c r="C6" s="191">
        <v>4270</v>
      </c>
      <c r="D6" s="179">
        <f aca="true" t="shared" si="0" ref="D6:D14">C6/B6</f>
        <v>13.302180685358255</v>
      </c>
      <c r="I6" s="68"/>
    </row>
    <row r="7" spans="1:4" ht="35.25" customHeight="1">
      <c r="A7" s="7" t="s">
        <v>2</v>
      </c>
      <c r="B7" s="190">
        <v>1107</v>
      </c>
      <c r="C7" s="191">
        <v>2381</v>
      </c>
      <c r="D7" s="179">
        <f t="shared" si="0"/>
        <v>2.1508581752484193</v>
      </c>
    </row>
    <row r="8" spans="1:5" s="40" customFormat="1" ht="25.5" customHeight="1">
      <c r="A8" s="7" t="s">
        <v>1</v>
      </c>
      <c r="B8" s="190">
        <v>835</v>
      </c>
      <c r="C8" s="35">
        <v>2664</v>
      </c>
      <c r="D8" s="179">
        <f t="shared" si="0"/>
        <v>3.1904191616766466</v>
      </c>
      <c r="E8" s="2"/>
    </row>
    <row r="9" spans="1:4" ht="36.75" customHeight="1">
      <c r="A9" s="7" t="s">
        <v>0</v>
      </c>
      <c r="B9" s="190">
        <v>214</v>
      </c>
      <c r="C9" s="35">
        <v>1420</v>
      </c>
      <c r="D9" s="179">
        <f t="shared" si="0"/>
        <v>6.635514018691588</v>
      </c>
    </row>
    <row r="10" spans="1:4" ht="28.5" customHeight="1">
      <c r="A10" s="7" t="s">
        <v>4</v>
      </c>
      <c r="B10" s="190">
        <v>921</v>
      </c>
      <c r="C10" s="35">
        <v>3504</v>
      </c>
      <c r="D10" s="179">
        <f t="shared" si="0"/>
        <v>3.804560260586319</v>
      </c>
    </row>
    <row r="11" spans="1:5" ht="59.25" customHeight="1">
      <c r="A11" s="7" t="s">
        <v>28</v>
      </c>
      <c r="B11" s="190">
        <v>64</v>
      </c>
      <c r="C11" s="35">
        <v>386</v>
      </c>
      <c r="D11" s="179">
        <f t="shared" si="0"/>
        <v>6.03125</v>
      </c>
      <c r="E11" s="69"/>
    </row>
    <row r="12" spans="1:11" ht="33.75" customHeight="1">
      <c r="A12" s="7" t="s">
        <v>5</v>
      </c>
      <c r="B12" s="190">
        <v>2000</v>
      </c>
      <c r="C12" s="35">
        <v>2044</v>
      </c>
      <c r="D12" s="179">
        <f t="shared" si="0"/>
        <v>1.022</v>
      </c>
      <c r="K12" s="70"/>
    </row>
    <row r="13" spans="1:11" ht="75" customHeight="1">
      <c r="A13" s="7" t="s">
        <v>6</v>
      </c>
      <c r="B13" s="190">
        <v>1130</v>
      </c>
      <c r="C13" s="35">
        <v>3801</v>
      </c>
      <c r="D13" s="179">
        <f t="shared" si="0"/>
        <v>3.363716814159292</v>
      </c>
      <c r="K13" s="70"/>
    </row>
    <row r="14" spans="1:11" ht="40.5" customHeight="1">
      <c r="A14" s="7" t="s">
        <v>33</v>
      </c>
      <c r="B14" s="190">
        <v>1082</v>
      </c>
      <c r="C14" s="35">
        <v>2489</v>
      </c>
      <c r="D14" s="179">
        <f t="shared" si="0"/>
        <v>2.300369685767098</v>
      </c>
      <c r="K14" s="70"/>
    </row>
    <row r="15" spans="1:11" ht="12.75">
      <c r="A15" s="44"/>
      <c r="B15" s="44"/>
      <c r="C15" s="44"/>
      <c r="K15" s="70"/>
    </row>
    <row r="16" ht="12.75">
      <c r="K16" s="70"/>
    </row>
    <row r="17" ht="12.75">
      <c r="K17" s="70"/>
    </row>
    <row r="18" ht="12.75">
      <c r="K18" s="70"/>
    </row>
    <row r="19" ht="12.75">
      <c r="K19" s="70"/>
    </row>
    <row r="26" ht="12.75">
      <c r="C26" s="36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90" zoomScaleNormal="75" zoomScaleSheetLayoutView="90" zoomScalePageLayoutView="0" workbookViewId="0" topLeftCell="A1">
      <selection activeCell="B4" sqref="B4:C4"/>
    </sheetView>
  </sheetViews>
  <sheetFormatPr defaultColWidth="9.140625" defaultRowHeight="15"/>
  <cols>
    <col min="1" max="1" width="48.140625" style="2" customWidth="1"/>
    <col min="2" max="2" width="12.8515625" style="49" customWidth="1"/>
    <col min="3" max="3" width="12.57421875" style="52" customWidth="1"/>
    <col min="4" max="4" width="15.28125" style="52" customWidth="1"/>
    <col min="5" max="5" width="12.140625" style="52" customWidth="1"/>
    <col min="6" max="6" width="11.8515625" style="52" customWidth="1"/>
    <col min="7" max="7" width="15.140625" style="52" customWidth="1"/>
    <col min="8" max="16384" width="9.140625" style="2" customWidth="1"/>
  </cols>
  <sheetData>
    <row r="1" spans="1:7" s="1" customFormat="1" ht="23.25" customHeight="1">
      <c r="A1" s="138" t="s">
        <v>46</v>
      </c>
      <c r="B1" s="138"/>
      <c r="C1" s="138"/>
      <c r="D1" s="138"/>
      <c r="E1" s="138"/>
      <c r="F1" s="138"/>
      <c r="G1" s="138"/>
    </row>
    <row r="2" spans="1:7" s="1" customFormat="1" ht="19.5" customHeight="1">
      <c r="A2" s="222" t="s">
        <v>31</v>
      </c>
      <c r="B2" s="222"/>
      <c r="C2" s="222"/>
      <c r="D2" s="222"/>
      <c r="E2" s="222"/>
      <c r="F2" s="222"/>
      <c r="G2" s="222"/>
    </row>
    <row r="3" spans="1:7" s="32" customFormat="1" ht="7.5" customHeight="1">
      <c r="A3" s="8"/>
      <c r="B3" s="5"/>
      <c r="C3" s="5"/>
      <c r="D3" s="5"/>
      <c r="E3" s="5"/>
      <c r="F3" s="5"/>
      <c r="G3" s="56"/>
    </row>
    <row r="4" spans="1:7" s="32" customFormat="1" ht="25.5" customHeight="1">
      <c r="A4" s="124"/>
      <c r="B4" s="213" t="s">
        <v>318</v>
      </c>
      <c r="C4" s="214"/>
      <c r="D4" s="215" t="s">
        <v>29</v>
      </c>
      <c r="E4" s="216" t="s">
        <v>319</v>
      </c>
      <c r="F4" s="166"/>
      <c r="G4" s="170" t="s">
        <v>29</v>
      </c>
    </row>
    <row r="5" spans="1:7" s="32" customFormat="1" ht="66.75" customHeight="1">
      <c r="A5" s="124"/>
      <c r="B5" s="217" t="s">
        <v>48</v>
      </c>
      <c r="C5" s="217" t="s">
        <v>320</v>
      </c>
      <c r="D5" s="215"/>
      <c r="E5" s="218" t="s">
        <v>48</v>
      </c>
      <c r="F5" s="217" t="s">
        <v>320</v>
      </c>
      <c r="G5" s="170"/>
    </row>
    <row r="6" spans="1:9" s="39" customFormat="1" ht="34.5" customHeight="1">
      <c r="A6" s="6" t="s">
        <v>30</v>
      </c>
      <c r="B6" s="188">
        <f>SUM(B7:B15)</f>
        <v>80024</v>
      </c>
      <c r="C6" s="198">
        <f>SUM(C7:C15)</f>
        <v>86233</v>
      </c>
      <c r="D6" s="220">
        <f>C6/B6*100</f>
        <v>107.75892232330303</v>
      </c>
      <c r="E6" s="208">
        <f>SUM(E7:E15)</f>
        <v>6790</v>
      </c>
      <c r="F6" s="184">
        <f>SUM(F7:F15)</f>
        <v>7674</v>
      </c>
      <c r="G6" s="199">
        <f>F6/E6*100</f>
        <v>113.01914580265095</v>
      </c>
      <c r="I6" s="71"/>
    </row>
    <row r="7" spans="1:9" ht="57.75" customHeight="1">
      <c r="A7" s="7" t="s">
        <v>32</v>
      </c>
      <c r="B7" s="191">
        <v>5014</v>
      </c>
      <c r="C7" s="200">
        <v>5380</v>
      </c>
      <c r="D7" s="221">
        <f aca="true" t="shared" si="0" ref="D7:D15">C7/B7*100</f>
        <v>107.29956122856004</v>
      </c>
      <c r="E7" s="219">
        <v>340</v>
      </c>
      <c r="F7" s="202">
        <v>321</v>
      </c>
      <c r="G7" s="201">
        <f aca="true" t="shared" si="1" ref="G7:G15">F7/E7*100</f>
        <v>94.41176470588235</v>
      </c>
      <c r="I7" s="88"/>
    </row>
    <row r="8" spans="1:9" ht="35.25" customHeight="1">
      <c r="A8" s="7" t="s">
        <v>2</v>
      </c>
      <c r="B8" s="191">
        <v>7788</v>
      </c>
      <c r="C8" s="200">
        <v>8525</v>
      </c>
      <c r="D8" s="221">
        <f t="shared" si="0"/>
        <v>109.4632768361582</v>
      </c>
      <c r="E8" s="219">
        <v>809</v>
      </c>
      <c r="F8" s="202">
        <v>1107</v>
      </c>
      <c r="G8" s="201">
        <f t="shared" si="1"/>
        <v>136.83559950556244</v>
      </c>
      <c r="I8" s="88"/>
    </row>
    <row r="9" spans="1:9" s="40" customFormat="1" ht="25.5" customHeight="1">
      <c r="A9" s="7" t="s">
        <v>1</v>
      </c>
      <c r="B9" s="35">
        <v>7952</v>
      </c>
      <c r="C9" s="195">
        <v>9088</v>
      </c>
      <c r="D9" s="221">
        <f t="shared" si="0"/>
        <v>114.28571428571428</v>
      </c>
      <c r="E9" s="219">
        <v>616</v>
      </c>
      <c r="F9" s="202">
        <v>835</v>
      </c>
      <c r="G9" s="201">
        <f t="shared" si="1"/>
        <v>135.55194805194805</v>
      </c>
      <c r="I9" s="88"/>
    </row>
    <row r="10" spans="1:9" ht="36.75" customHeight="1">
      <c r="A10" s="7" t="s">
        <v>0</v>
      </c>
      <c r="B10" s="35">
        <v>3190</v>
      </c>
      <c r="C10" s="195">
        <v>3476</v>
      </c>
      <c r="D10" s="221">
        <f t="shared" si="0"/>
        <v>108.9655172413793</v>
      </c>
      <c r="E10" s="219">
        <v>149</v>
      </c>
      <c r="F10" s="202">
        <v>214</v>
      </c>
      <c r="G10" s="201">
        <f t="shared" si="1"/>
        <v>143.6241610738255</v>
      </c>
      <c r="H10" s="89"/>
      <c r="I10" s="88"/>
    </row>
    <row r="11" spans="1:9" ht="35.25" customHeight="1">
      <c r="A11" s="7" t="s">
        <v>4</v>
      </c>
      <c r="B11" s="35">
        <v>12002</v>
      </c>
      <c r="C11" s="195">
        <v>12677</v>
      </c>
      <c r="D11" s="221">
        <f t="shared" si="0"/>
        <v>105.62406265622397</v>
      </c>
      <c r="E11" s="219">
        <v>912</v>
      </c>
      <c r="F11" s="202">
        <v>921</v>
      </c>
      <c r="G11" s="201">
        <f t="shared" si="1"/>
        <v>100.98684210526316</v>
      </c>
      <c r="I11" s="88"/>
    </row>
    <row r="12" spans="1:9" ht="66.75" customHeight="1">
      <c r="A12" s="7" t="s">
        <v>28</v>
      </c>
      <c r="B12" s="35">
        <v>907</v>
      </c>
      <c r="C12" s="195">
        <v>1088</v>
      </c>
      <c r="D12" s="221">
        <f t="shared" si="0"/>
        <v>119.95589856670341</v>
      </c>
      <c r="E12" s="219">
        <v>43</v>
      </c>
      <c r="F12" s="202">
        <v>64</v>
      </c>
      <c r="G12" s="201">
        <f t="shared" si="1"/>
        <v>148.8372093023256</v>
      </c>
      <c r="I12" s="88"/>
    </row>
    <row r="13" spans="1:16" ht="38.25" customHeight="1">
      <c r="A13" s="7" t="s">
        <v>5</v>
      </c>
      <c r="B13" s="35">
        <v>14606</v>
      </c>
      <c r="C13" s="195">
        <v>15829</v>
      </c>
      <c r="D13" s="221">
        <f t="shared" si="0"/>
        <v>108.37327125838696</v>
      </c>
      <c r="E13" s="219">
        <v>1826</v>
      </c>
      <c r="F13" s="202">
        <v>2000</v>
      </c>
      <c r="G13" s="201">
        <f t="shared" si="1"/>
        <v>109.5290251916758</v>
      </c>
      <c r="I13" s="88"/>
      <c r="P13" s="70"/>
    </row>
    <row r="14" spans="1:16" ht="81.75" customHeight="1">
      <c r="A14" s="7" t="s">
        <v>6</v>
      </c>
      <c r="B14" s="35">
        <v>17514</v>
      </c>
      <c r="C14" s="195">
        <v>17464</v>
      </c>
      <c r="D14" s="221">
        <f t="shared" si="0"/>
        <v>99.71451410300331</v>
      </c>
      <c r="E14" s="219">
        <v>1201</v>
      </c>
      <c r="F14" s="202">
        <v>1130</v>
      </c>
      <c r="G14" s="201">
        <f t="shared" si="1"/>
        <v>94.08825978351373</v>
      </c>
      <c r="I14" s="88"/>
      <c r="P14" s="70"/>
    </row>
    <row r="15" spans="1:16" ht="43.5" customHeight="1">
      <c r="A15" s="7" t="s">
        <v>33</v>
      </c>
      <c r="B15" s="35">
        <v>11051</v>
      </c>
      <c r="C15" s="195">
        <v>12706</v>
      </c>
      <c r="D15" s="221">
        <f t="shared" si="0"/>
        <v>114.97602026965885</v>
      </c>
      <c r="E15" s="219">
        <v>894</v>
      </c>
      <c r="F15" s="202">
        <v>1082</v>
      </c>
      <c r="G15" s="201">
        <f t="shared" si="1"/>
        <v>121.02908277404923</v>
      </c>
      <c r="I15" s="88"/>
      <c r="P15" s="70"/>
    </row>
    <row r="16" ht="12.75">
      <c r="P16" s="70"/>
    </row>
    <row r="17" ht="12.75">
      <c r="P17" s="70"/>
    </row>
    <row r="18" ht="12.75">
      <c r="P18" s="70"/>
    </row>
    <row r="26" ht="12.75">
      <c r="C26" s="49"/>
    </row>
    <row r="30" ht="12.75">
      <c r="B30" s="52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90" zoomScaleSheetLayoutView="90" zoomScalePageLayoutView="0" workbookViewId="0" topLeftCell="A1">
      <selection activeCell="I6" sqref="I6"/>
    </sheetView>
  </sheetViews>
  <sheetFormatPr defaultColWidth="9.140625" defaultRowHeight="15"/>
  <cols>
    <col min="1" max="1" width="4.421875" style="74" customWidth="1"/>
    <col min="2" max="2" width="51.00390625" style="82" customWidth="1"/>
    <col min="3" max="3" width="12.421875" style="3" customWidth="1"/>
    <col min="4" max="4" width="13.7109375" style="3" customWidth="1"/>
    <col min="5" max="6" width="12.421875" style="3" customWidth="1"/>
    <col min="7" max="7" width="14.7109375" style="3" customWidth="1"/>
    <col min="8" max="16384" width="9.140625" style="3" customWidth="1"/>
  </cols>
  <sheetData>
    <row r="1" spans="1:7" s="9" customFormat="1" ht="38.25" customHeight="1">
      <c r="A1" s="74"/>
      <c r="B1" s="125" t="s">
        <v>340</v>
      </c>
      <c r="C1" s="125"/>
      <c r="D1" s="125"/>
      <c r="E1" s="125"/>
      <c r="F1" s="125"/>
      <c r="G1" s="125"/>
    </row>
    <row r="2" spans="1:7" s="9" customFormat="1" ht="16.5" customHeight="1">
      <c r="A2" s="74"/>
      <c r="B2" s="125" t="s">
        <v>57</v>
      </c>
      <c r="C2" s="125"/>
      <c r="D2" s="125"/>
      <c r="E2" s="125"/>
      <c r="F2" s="125"/>
      <c r="G2" s="47"/>
    </row>
    <row r="3" ht="3" customHeight="1"/>
    <row r="4" spans="1:7" s="74" customFormat="1" ht="28.5" customHeight="1">
      <c r="A4" s="126"/>
      <c r="B4" s="223" t="s">
        <v>40</v>
      </c>
      <c r="C4" s="224" t="s">
        <v>334</v>
      </c>
      <c r="D4" s="225"/>
      <c r="E4" s="226"/>
      <c r="F4" s="227" t="s">
        <v>335</v>
      </c>
      <c r="G4" s="228"/>
    </row>
    <row r="5" spans="1:7" s="74" customFormat="1" ht="18.75" customHeight="1">
      <c r="A5" s="126"/>
      <c r="B5" s="223"/>
      <c r="C5" s="229" t="s">
        <v>336</v>
      </c>
      <c r="D5" s="229" t="s">
        <v>337</v>
      </c>
      <c r="E5" s="230" t="s">
        <v>53</v>
      </c>
      <c r="F5" s="231" t="s">
        <v>97</v>
      </c>
      <c r="G5" s="127" t="s">
        <v>98</v>
      </c>
    </row>
    <row r="6" spans="1:9" s="74" customFormat="1" ht="48" customHeight="1">
      <c r="A6" s="126"/>
      <c r="B6" s="223"/>
      <c r="C6" s="232"/>
      <c r="D6" s="232"/>
      <c r="E6" s="233"/>
      <c r="F6" s="231"/>
      <c r="G6" s="127"/>
      <c r="I6" s="4"/>
    </row>
    <row r="7" spans="1:7" ht="16.5" customHeight="1">
      <c r="A7" s="83" t="s">
        <v>41</v>
      </c>
      <c r="B7" s="85" t="s">
        <v>338</v>
      </c>
      <c r="C7" s="84">
        <v>1</v>
      </c>
      <c r="D7" s="84">
        <v>2</v>
      </c>
      <c r="E7" s="236">
        <v>3</v>
      </c>
      <c r="F7" s="234">
        <v>4</v>
      </c>
      <c r="G7" s="84">
        <v>5</v>
      </c>
    </row>
    <row r="8" spans="1:11" ht="18.75">
      <c r="A8" s="86">
        <v>1</v>
      </c>
      <c r="B8" s="90" t="s">
        <v>106</v>
      </c>
      <c r="C8" s="35">
        <v>3979</v>
      </c>
      <c r="D8" s="35">
        <v>3241</v>
      </c>
      <c r="E8" s="237">
        <f>C8-D8</f>
        <v>738</v>
      </c>
      <c r="F8" s="235">
        <v>269</v>
      </c>
      <c r="G8" s="203">
        <v>817</v>
      </c>
      <c r="K8" s="30"/>
    </row>
    <row r="9" spans="1:7" ht="18.75">
      <c r="A9" s="86">
        <v>2</v>
      </c>
      <c r="B9" s="90" t="s">
        <v>107</v>
      </c>
      <c r="C9" s="35">
        <v>3571</v>
      </c>
      <c r="D9" s="35">
        <v>2886</v>
      </c>
      <c r="E9" s="237">
        <f aca="true" t="shared" si="0" ref="E9:E57">C9-D9</f>
        <v>685</v>
      </c>
      <c r="F9" s="235">
        <v>366</v>
      </c>
      <c r="G9" s="203">
        <v>750</v>
      </c>
    </row>
    <row r="10" spans="1:7" ht="18.75">
      <c r="A10" s="86">
        <v>3</v>
      </c>
      <c r="B10" s="90" t="s">
        <v>108</v>
      </c>
      <c r="C10" s="35">
        <v>2304</v>
      </c>
      <c r="D10" s="35">
        <v>1940</v>
      </c>
      <c r="E10" s="237">
        <f t="shared" si="0"/>
        <v>364</v>
      </c>
      <c r="F10" s="235">
        <v>144</v>
      </c>
      <c r="G10" s="203">
        <v>480</v>
      </c>
    </row>
    <row r="11" spans="1:7" s="87" customFormat="1" ht="18.75">
      <c r="A11" s="86">
        <v>4</v>
      </c>
      <c r="B11" s="90" t="s">
        <v>109</v>
      </c>
      <c r="C11" s="35">
        <v>2058</v>
      </c>
      <c r="D11" s="35">
        <v>2049</v>
      </c>
      <c r="E11" s="237">
        <f t="shared" si="0"/>
        <v>9</v>
      </c>
      <c r="F11" s="235">
        <v>133</v>
      </c>
      <c r="G11" s="203">
        <v>624</v>
      </c>
    </row>
    <row r="12" spans="1:7" s="87" customFormat="1" ht="56.25">
      <c r="A12" s="86">
        <v>5</v>
      </c>
      <c r="B12" s="90" t="s">
        <v>78</v>
      </c>
      <c r="C12" s="35">
        <v>2053</v>
      </c>
      <c r="D12" s="35">
        <v>2444</v>
      </c>
      <c r="E12" s="237">
        <f t="shared" si="0"/>
        <v>-391</v>
      </c>
      <c r="F12" s="235">
        <v>30</v>
      </c>
      <c r="G12" s="203">
        <v>753</v>
      </c>
    </row>
    <row r="13" spans="1:7" s="87" customFormat="1" ht="18.75">
      <c r="A13" s="86">
        <v>6</v>
      </c>
      <c r="B13" s="90" t="s">
        <v>110</v>
      </c>
      <c r="C13" s="35">
        <v>1975</v>
      </c>
      <c r="D13" s="35">
        <v>1827</v>
      </c>
      <c r="E13" s="237">
        <f t="shared" si="0"/>
        <v>148</v>
      </c>
      <c r="F13" s="235">
        <v>101</v>
      </c>
      <c r="G13" s="203">
        <v>515</v>
      </c>
    </row>
    <row r="14" spans="1:7" s="87" customFormat="1" ht="18.75">
      <c r="A14" s="86">
        <v>7</v>
      </c>
      <c r="B14" s="90" t="s">
        <v>58</v>
      </c>
      <c r="C14" s="35">
        <v>1797</v>
      </c>
      <c r="D14" s="35">
        <v>1618</v>
      </c>
      <c r="E14" s="237">
        <f t="shared" si="0"/>
        <v>179</v>
      </c>
      <c r="F14" s="235">
        <v>37</v>
      </c>
      <c r="G14" s="203">
        <v>438</v>
      </c>
    </row>
    <row r="15" spans="1:7" s="87" customFormat="1" ht="18.75">
      <c r="A15" s="86">
        <v>8</v>
      </c>
      <c r="B15" s="90" t="s">
        <v>111</v>
      </c>
      <c r="C15" s="35">
        <v>1738</v>
      </c>
      <c r="D15" s="35">
        <v>1055</v>
      </c>
      <c r="E15" s="237">
        <f t="shared" si="0"/>
        <v>683</v>
      </c>
      <c r="F15" s="235">
        <v>96</v>
      </c>
      <c r="G15" s="203">
        <v>209</v>
      </c>
    </row>
    <row r="16" spans="1:7" s="87" customFormat="1" ht="18.75">
      <c r="A16" s="86">
        <v>9</v>
      </c>
      <c r="B16" s="90" t="s">
        <v>112</v>
      </c>
      <c r="C16" s="35">
        <v>1473</v>
      </c>
      <c r="D16" s="35">
        <v>1038</v>
      </c>
      <c r="E16" s="237">
        <f t="shared" si="0"/>
        <v>435</v>
      </c>
      <c r="F16" s="235">
        <v>107</v>
      </c>
      <c r="G16" s="203">
        <v>281</v>
      </c>
    </row>
    <row r="17" spans="1:7" s="87" customFormat="1" ht="18.75">
      <c r="A17" s="86">
        <v>10</v>
      </c>
      <c r="B17" s="90" t="s">
        <v>136</v>
      </c>
      <c r="C17" s="35">
        <v>1421</v>
      </c>
      <c r="D17" s="35">
        <v>1265</v>
      </c>
      <c r="E17" s="237">
        <f t="shared" si="0"/>
        <v>156</v>
      </c>
      <c r="F17" s="235">
        <v>30</v>
      </c>
      <c r="G17" s="203">
        <v>61</v>
      </c>
    </row>
    <row r="18" spans="1:7" s="87" customFormat="1" ht="18.75">
      <c r="A18" s="86">
        <v>11</v>
      </c>
      <c r="B18" s="90" t="s">
        <v>79</v>
      </c>
      <c r="C18" s="35">
        <v>1393</v>
      </c>
      <c r="D18" s="35">
        <v>628</v>
      </c>
      <c r="E18" s="237">
        <f t="shared" si="0"/>
        <v>765</v>
      </c>
      <c r="F18" s="235">
        <v>240</v>
      </c>
      <c r="G18" s="203">
        <v>105</v>
      </c>
    </row>
    <row r="19" spans="1:7" s="87" customFormat="1" ht="18.75">
      <c r="A19" s="86">
        <v>12</v>
      </c>
      <c r="B19" s="90" t="s">
        <v>114</v>
      </c>
      <c r="C19" s="35">
        <v>1284</v>
      </c>
      <c r="D19" s="35">
        <v>491</v>
      </c>
      <c r="E19" s="237">
        <f t="shared" si="0"/>
        <v>793</v>
      </c>
      <c r="F19" s="235">
        <v>131</v>
      </c>
      <c r="G19" s="203">
        <v>96</v>
      </c>
    </row>
    <row r="20" spans="1:7" s="87" customFormat="1" ht="18.75">
      <c r="A20" s="86">
        <v>13</v>
      </c>
      <c r="B20" s="90" t="s">
        <v>113</v>
      </c>
      <c r="C20" s="35">
        <v>1282</v>
      </c>
      <c r="D20" s="35">
        <v>1162</v>
      </c>
      <c r="E20" s="237">
        <f t="shared" si="0"/>
        <v>120</v>
      </c>
      <c r="F20" s="235">
        <v>137</v>
      </c>
      <c r="G20" s="203">
        <v>273</v>
      </c>
    </row>
    <row r="21" spans="1:7" s="87" customFormat="1" ht="18.75">
      <c r="A21" s="86">
        <v>14</v>
      </c>
      <c r="B21" s="90" t="s">
        <v>115</v>
      </c>
      <c r="C21" s="35">
        <v>1212</v>
      </c>
      <c r="D21" s="35">
        <v>1754</v>
      </c>
      <c r="E21" s="237">
        <f t="shared" si="0"/>
        <v>-542</v>
      </c>
      <c r="F21" s="235">
        <v>69</v>
      </c>
      <c r="G21" s="203">
        <v>442</v>
      </c>
    </row>
    <row r="22" spans="1:7" s="87" customFormat="1" ht="18.75">
      <c r="A22" s="86">
        <v>15</v>
      </c>
      <c r="B22" s="90" t="s">
        <v>116</v>
      </c>
      <c r="C22" s="35">
        <v>1082</v>
      </c>
      <c r="D22" s="35">
        <v>636</v>
      </c>
      <c r="E22" s="237">
        <f t="shared" si="0"/>
        <v>446</v>
      </c>
      <c r="F22" s="235">
        <v>131</v>
      </c>
      <c r="G22" s="203">
        <v>155</v>
      </c>
    </row>
    <row r="23" spans="1:7" s="87" customFormat="1" ht="37.5">
      <c r="A23" s="86">
        <v>16</v>
      </c>
      <c r="B23" s="90" t="s">
        <v>117</v>
      </c>
      <c r="C23" s="35">
        <v>1017</v>
      </c>
      <c r="D23" s="35">
        <v>277</v>
      </c>
      <c r="E23" s="237">
        <f t="shared" si="0"/>
        <v>740</v>
      </c>
      <c r="F23" s="235">
        <v>133</v>
      </c>
      <c r="G23" s="203">
        <v>42</v>
      </c>
    </row>
    <row r="24" spans="1:7" s="87" customFormat="1" ht="18.75">
      <c r="A24" s="86">
        <v>17</v>
      </c>
      <c r="B24" s="90" t="s">
        <v>118</v>
      </c>
      <c r="C24" s="35">
        <v>957</v>
      </c>
      <c r="D24" s="35">
        <v>931</v>
      </c>
      <c r="E24" s="237">
        <f t="shared" si="0"/>
        <v>26</v>
      </c>
      <c r="F24" s="235">
        <v>24</v>
      </c>
      <c r="G24" s="203">
        <v>257</v>
      </c>
    </row>
    <row r="25" spans="1:7" s="87" customFormat="1" ht="18.75">
      <c r="A25" s="86">
        <v>18</v>
      </c>
      <c r="B25" s="90" t="s">
        <v>119</v>
      </c>
      <c r="C25" s="35">
        <v>938</v>
      </c>
      <c r="D25" s="35">
        <v>1281</v>
      </c>
      <c r="E25" s="237">
        <f t="shared" si="0"/>
        <v>-343</v>
      </c>
      <c r="F25" s="235">
        <v>36</v>
      </c>
      <c r="G25" s="203">
        <v>278</v>
      </c>
    </row>
    <row r="26" spans="1:7" s="87" customFormat="1" ht="18.75">
      <c r="A26" s="86">
        <v>19</v>
      </c>
      <c r="B26" s="90" t="s">
        <v>120</v>
      </c>
      <c r="C26" s="204">
        <v>904</v>
      </c>
      <c r="D26" s="35">
        <v>861</v>
      </c>
      <c r="E26" s="237">
        <f t="shared" si="0"/>
        <v>43</v>
      </c>
      <c r="F26" s="235">
        <v>27</v>
      </c>
      <c r="G26" s="203">
        <v>228</v>
      </c>
    </row>
    <row r="27" spans="1:7" s="87" customFormat="1" ht="18.75">
      <c r="A27" s="86">
        <v>20</v>
      </c>
      <c r="B27" s="90" t="s">
        <v>121</v>
      </c>
      <c r="C27" s="35">
        <v>841</v>
      </c>
      <c r="D27" s="35">
        <v>726</v>
      </c>
      <c r="E27" s="237">
        <f t="shared" si="0"/>
        <v>115</v>
      </c>
      <c r="F27" s="235">
        <v>31</v>
      </c>
      <c r="G27" s="203">
        <v>183</v>
      </c>
    </row>
    <row r="28" spans="1:7" s="87" customFormat="1" ht="37.5">
      <c r="A28" s="86">
        <v>21</v>
      </c>
      <c r="B28" s="90" t="s">
        <v>124</v>
      </c>
      <c r="C28" s="35">
        <v>728</v>
      </c>
      <c r="D28" s="35">
        <v>344</v>
      </c>
      <c r="E28" s="237">
        <f t="shared" si="0"/>
        <v>384</v>
      </c>
      <c r="F28" s="235">
        <v>28</v>
      </c>
      <c r="G28" s="203">
        <v>55</v>
      </c>
    </row>
    <row r="29" spans="1:7" s="87" customFormat="1" ht="18.75">
      <c r="A29" s="86">
        <v>22</v>
      </c>
      <c r="B29" s="90" t="s">
        <v>122</v>
      </c>
      <c r="C29" s="35">
        <v>706</v>
      </c>
      <c r="D29" s="35">
        <v>693</v>
      </c>
      <c r="E29" s="237">
        <f t="shared" si="0"/>
        <v>13</v>
      </c>
      <c r="F29" s="235">
        <v>19</v>
      </c>
      <c r="G29" s="203">
        <v>215</v>
      </c>
    </row>
    <row r="30" spans="1:7" s="87" customFormat="1" ht="18.75">
      <c r="A30" s="86">
        <v>23</v>
      </c>
      <c r="B30" s="91" t="s">
        <v>125</v>
      </c>
      <c r="C30" s="35">
        <v>648</v>
      </c>
      <c r="D30" s="35">
        <v>334</v>
      </c>
      <c r="E30" s="237">
        <f t="shared" si="0"/>
        <v>314</v>
      </c>
      <c r="F30" s="235">
        <v>101</v>
      </c>
      <c r="G30" s="203">
        <v>76</v>
      </c>
    </row>
    <row r="31" spans="1:7" s="87" customFormat="1" ht="18.75">
      <c r="A31" s="86">
        <v>24</v>
      </c>
      <c r="B31" s="90" t="s">
        <v>127</v>
      </c>
      <c r="C31" s="35">
        <v>615</v>
      </c>
      <c r="D31" s="35">
        <v>769</v>
      </c>
      <c r="E31" s="237">
        <f t="shared" si="0"/>
        <v>-154</v>
      </c>
      <c r="F31" s="235">
        <v>17</v>
      </c>
      <c r="G31" s="203">
        <v>229</v>
      </c>
    </row>
    <row r="32" spans="1:7" s="87" customFormat="1" ht="56.25">
      <c r="A32" s="86">
        <v>25</v>
      </c>
      <c r="B32" s="90" t="s">
        <v>59</v>
      </c>
      <c r="C32" s="35">
        <v>615</v>
      </c>
      <c r="D32" s="35">
        <v>498</v>
      </c>
      <c r="E32" s="237">
        <f t="shared" si="0"/>
        <v>117</v>
      </c>
      <c r="F32" s="235">
        <v>57</v>
      </c>
      <c r="G32" s="203">
        <v>161</v>
      </c>
    </row>
    <row r="33" spans="1:7" s="87" customFormat="1" ht="18.75">
      <c r="A33" s="86">
        <v>26</v>
      </c>
      <c r="B33" s="90" t="s">
        <v>123</v>
      </c>
      <c r="C33" s="35">
        <v>610</v>
      </c>
      <c r="D33" s="35">
        <v>945</v>
      </c>
      <c r="E33" s="237">
        <f t="shared" si="0"/>
        <v>-335</v>
      </c>
      <c r="F33" s="235">
        <v>29</v>
      </c>
      <c r="G33" s="203">
        <v>195</v>
      </c>
    </row>
    <row r="34" spans="1:7" s="87" customFormat="1" ht="18.75">
      <c r="A34" s="86">
        <v>27</v>
      </c>
      <c r="B34" s="90" t="s">
        <v>129</v>
      </c>
      <c r="C34" s="35">
        <v>581</v>
      </c>
      <c r="D34" s="35">
        <v>334</v>
      </c>
      <c r="E34" s="237">
        <f t="shared" si="0"/>
        <v>247</v>
      </c>
      <c r="F34" s="235">
        <v>12</v>
      </c>
      <c r="G34" s="203">
        <v>31</v>
      </c>
    </row>
    <row r="35" spans="1:7" s="87" customFormat="1" ht="18.75">
      <c r="A35" s="86">
        <v>28</v>
      </c>
      <c r="B35" s="90" t="s">
        <v>126</v>
      </c>
      <c r="C35" s="35">
        <v>578</v>
      </c>
      <c r="D35" s="35">
        <v>380</v>
      </c>
      <c r="E35" s="237">
        <f t="shared" si="0"/>
        <v>198</v>
      </c>
      <c r="F35" s="235">
        <v>66</v>
      </c>
      <c r="G35" s="203">
        <v>85</v>
      </c>
    </row>
    <row r="36" spans="1:7" s="87" customFormat="1" ht="18.75">
      <c r="A36" s="86">
        <v>29</v>
      </c>
      <c r="B36" s="90" t="s">
        <v>128</v>
      </c>
      <c r="C36" s="35">
        <v>567</v>
      </c>
      <c r="D36" s="35">
        <v>477</v>
      </c>
      <c r="E36" s="237">
        <f t="shared" si="0"/>
        <v>90</v>
      </c>
      <c r="F36" s="235">
        <v>30</v>
      </c>
      <c r="G36" s="203">
        <v>117</v>
      </c>
    </row>
    <row r="37" spans="1:7" s="87" customFormat="1" ht="18.75">
      <c r="A37" s="86">
        <v>30</v>
      </c>
      <c r="B37" s="90" t="s">
        <v>60</v>
      </c>
      <c r="C37" s="35">
        <v>567</v>
      </c>
      <c r="D37" s="35">
        <v>59</v>
      </c>
      <c r="E37" s="237">
        <f t="shared" si="0"/>
        <v>508</v>
      </c>
      <c r="F37" s="235">
        <v>54</v>
      </c>
      <c r="G37" s="203">
        <v>15</v>
      </c>
    </row>
    <row r="38" spans="1:7" s="87" customFormat="1" ht="37.5">
      <c r="A38" s="86">
        <v>31</v>
      </c>
      <c r="B38" s="90" t="s">
        <v>80</v>
      </c>
      <c r="C38" s="35">
        <v>542</v>
      </c>
      <c r="D38" s="35">
        <v>656</v>
      </c>
      <c r="E38" s="237">
        <f t="shared" si="0"/>
        <v>-114</v>
      </c>
      <c r="F38" s="235">
        <v>68</v>
      </c>
      <c r="G38" s="203">
        <v>201</v>
      </c>
    </row>
    <row r="39" spans="1:7" s="87" customFormat="1" ht="37.5">
      <c r="A39" s="86">
        <v>32</v>
      </c>
      <c r="B39" s="90" t="s">
        <v>84</v>
      </c>
      <c r="C39" s="35">
        <v>523</v>
      </c>
      <c r="D39" s="35">
        <v>333</v>
      </c>
      <c r="E39" s="237">
        <f t="shared" si="0"/>
        <v>190</v>
      </c>
      <c r="F39" s="235">
        <v>63</v>
      </c>
      <c r="G39" s="203">
        <v>89</v>
      </c>
    </row>
    <row r="40" spans="1:7" s="87" customFormat="1" ht="18.75">
      <c r="A40" s="86">
        <v>33</v>
      </c>
      <c r="B40" s="90" t="s">
        <v>132</v>
      </c>
      <c r="C40" s="35">
        <v>467</v>
      </c>
      <c r="D40" s="35">
        <v>211</v>
      </c>
      <c r="E40" s="237">
        <f t="shared" si="0"/>
        <v>256</v>
      </c>
      <c r="F40" s="235">
        <v>85</v>
      </c>
      <c r="G40" s="203">
        <v>66</v>
      </c>
    </row>
    <row r="41" spans="1:7" s="87" customFormat="1" ht="18.75">
      <c r="A41" s="86">
        <v>34</v>
      </c>
      <c r="B41" s="90" t="s">
        <v>134</v>
      </c>
      <c r="C41" s="35">
        <v>438</v>
      </c>
      <c r="D41" s="35">
        <v>561</v>
      </c>
      <c r="E41" s="237">
        <f t="shared" si="0"/>
        <v>-123</v>
      </c>
      <c r="F41" s="235">
        <v>14</v>
      </c>
      <c r="G41" s="203">
        <v>150</v>
      </c>
    </row>
    <row r="42" spans="1:7" s="87" customFormat="1" ht="18.75">
      <c r="A42" s="86">
        <v>35</v>
      </c>
      <c r="B42" s="90" t="s">
        <v>131</v>
      </c>
      <c r="C42" s="35">
        <v>438</v>
      </c>
      <c r="D42" s="35">
        <v>359</v>
      </c>
      <c r="E42" s="237">
        <f t="shared" si="0"/>
        <v>79</v>
      </c>
      <c r="F42" s="235">
        <v>18</v>
      </c>
      <c r="G42" s="203">
        <v>93</v>
      </c>
    </row>
    <row r="43" spans="1:7" s="87" customFormat="1" ht="18.75">
      <c r="A43" s="86">
        <v>36</v>
      </c>
      <c r="B43" s="90" t="s">
        <v>130</v>
      </c>
      <c r="C43" s="35">
        <v>422</v>
      </c>
      <c r="D43" s="35">
        <v>159</v>
      </c>
      <c r="E43" s="237">
        <f t="shared" si="0"/>
        <v>263</v>
      </c>
      <c r="F43" s="235">
        <v>52</v>
      </c>
      <c r="G43" s="203">
        <v>30</v>
      </c>
    </row>
    <row r="44" spans="1:7" s="87" customFormat="1" ht="18.75">
      <c r="A44" s="86">
        <v>37</v>
      </c>
      <c r="B44" s="90" t="s">
        <v>65</v>
      </c>
      <c r="C44" s="35">
        <v>410</v>
      </c>
      <c r="D44" s="35">
        <v>360</v>
      </c>
      <c r="E44" s="237">
        <f t="shared" si="0"/>
        <v>50</v>
      </c>
      <c r="F44" s="235">
        <v>57</v>
      </c>
      <c r="G44" s="203">
        <v>115</v>
      </c>
    </row>
    <row r="45" spans="1:7" s="87" customFormat="1" ht="18.75">
      <c r="A45" s="86">
        <v>38</v>
      </c>
      <c r="B45" s="90" t="s">
        <v>81</v>
      </c>
      <c r="C45" s="35">
        <v>407</v>
      </c>
      <c r="D45" s="35">
        <v>232</v>
      </c>
      <c r="E45" s="237">
        <f t="shared" si="0"/>
        <v>175</v>
      </c>
      <c r="F45" s="235">
        <v>10</v>
      </c>
      <c r="G45" s="203">
        <v>15</v>
      </c>
    </row>
    <row r="46" spans="1:7" ht="37.5">
      <c r="A46" s="86">
        <v>39</v>
      </c>
      <c r="B46" s="90" t="s">
        <v>135</v>
      </c>
      <c r="C46" s="35">
        <v>405</v>
      </c>
      <c r="D46" s="35">
        <v>154</v>
      </c>
      <c r="E46" s="237">
        <f t="shared" si="0"/>
        <v>251</v>
      </c>
      <c r="F46" s="238">
        <v>45</v>
      </c>
      <c r="G46" s="205">
        <v>31</v>
      </c>
    </row>
    <row r="47" spans="1:7" ht="18.75">
      <c r="A47" s="86">
        <v>40</v>
      </c>
      <c r="B47" s="90" t="s">
        <v>133</v>
      </c>
      <c r="C47" s="35">
        <v>405</v>
      </c>
      <c r="D47" s="35">
        <v>363</v>
      </c>
      <c r="E47" s="237">
        <f t="shared" si="0"/>
        <v>42</v>
      </c>
      <c r="F47" s="238">
        <v>109</v>
      </c>
      <c r="G47" s="205">
        <v>106</v>
      </c>
    </row>
    <row r="48" spans="1:7" ht="18.75">
      <c r="A48" s="86">
        <v>41</v>
      </c>
      <c r="B48" s="90" t="s">
        <v>137</v>
      </c>
      <c r="C48" s="35">
        <v>403</v>
      </c>
      <c r="D48" s="35">
        <v>185</v>
      </c>
      <c r="E48" s="237">
        <f t="shared" si="0"/>
        <v>218</v>
      </c>
      <c r="F48" s="238">
        <v>58</v>
      </c>
      <c r="G48" s="205">
        <v>40</v>
      </c>
    </row>
    <row r="49" spans="1:7" ht="18.75">
      <c r="A49" s="86">
        <v>42</v>
      </c>
      <c r="B49" s="90" t="s">
        <v>89</v>
      </c>
      <c r="C49" s="35">
        <v>388</v>
      </c>
      <c r="D49" s="35">
        <v>120</v>
      </c>
      <c r="E49" s="237">
        <f t="shared" si="0"/>
        <v>268</v>
      </c>
      <c r="F49" s="238">
        <v>36</v>
      </c>
      <c r="G49" s="205">
        <v>19</v>
      </c>
    </row>
    <row r="50" spans="1:7" ht="18.75">
      <c r="A50" s="86">
        <v>43</v>
      </c>
      <c r="B50" s="90" t="s">
        <v>61</v>
      </c>
      <c r="C50" s="35">
        <v>382</v>
      </c>
      <c r="D50" s="35">
        <v>573</v>
      </c>
      <c r="E50" s="237">
        <f t="shared" si="0"/>
        <v>-191</v>
      </c>
      <c r="F50" s="238">
        <v>10</v>
      </c>
      <c r="G50" s="205">
        <v>143</v>
      </c>
    </row>
    <row r="51" spans="1:7" ht="18.75">
      <c r="A51" s="86">
        <v>44</v>
      </c>
      <c r="B51" s="90" t="s">
        <v>138</v>
      </c>
      <c r="C51" s="35">
        <v>376</v>
      </c>
      <c r="D51" s="35">
        <v>240</v>
      </c>
      <c r="E51" s="237">
        <f t="shared" si="0"/>
        <v>136</v>
      </c>
      <c r="F51" s="238">
        <v>27</v>
      </c>
      <c r="G51" s="205">
        <v>74</v>
      </c>
    </row>
    <row r="52" spans="1:7" ht="18.75">
      <c r="A52" s="86">
        <v>45</v>
      </c>
      <c r="B52" s="90" t="s">
        <v>139</v>
      </c>
      <c r="C52" s="35">
        <v>366</v>
      </c>
      <c r="D52" s="35">
        <v>283</v>
      </c>
      <c r="E52" s="237">
        <f t="shared" si="0"/>
        <v>83</v>
      </c>
      <c r="F52" s="238">
        <v>20</v>
      </c>
      <c r="G52" s="205">
        <v>73</v>
      </c>
    </row>
    <row r="53" spans="1:7" ht="18.75">
      <c r="A53" s="86">
        <v>46</v>
      </c>
      <c r="B53" s="90" t="s">
        <v>140</v>
      </c>
      <c r="C53" s="35">
        <v>353</v>
      </c>
      <c r="D53" s="35">
        <v>204</v>
      </c>
      <c r="E53" s="237">
        <f t="shared" si="0"/>
        <v>149</v>
      </c>
      <c r="F53" s="238">
        <v>10</v>
      </c>
      <c r="G53" s="205">
        <v>47</v>
      </c>
    </row>
    <row r="54" spans="1:7" ht="18.75">
      <c r="A54" s="86">
        <v>47</v>
      </c>
      <c r="B54" s="90" t="s">
        <v>142</v>
      </c>
      <c r="C54" s="35">
        <v>338</v>
      </c>
      <c r="D54" s="35">
        <v>146</v>
      </c>
      <c r="E54" s="237">
        <f t="shared" si="0"/>
        <v>192</v>
      </c>
      <c r="F54" s="238">
        <v>53</v>
      </c>
      <c r="G54" s="205">
        <v>27</v>
      </c>
    </row>
    <row r="55" spans="1:7" ht="18.75">
      <c r="A55" s="86">
        <v>48</v>
      </c>
      <c r="B55" s="90" t="s">
        <v>141</v>
      </c>
      <c r="C55" s="35">
        <v>325</v>
      </c>
      <c r="D55" s="35">
        <v>154</v>
      </c>
      <c r="E55" s="237">
        <f t="shared" si="0"/>
        <v>171</v>
      </c>
      <c r="F55" s="238">
        <v>6</v>
      </c>
      <c r="G55" s="205">
        <v>36</v>
      </c>
    </row>
    <row r="56" spans="1:7" ht="18.75">
      <c r="A56" s="86">
        <v>49</v>
      </c>
      <c r="B56" s="90" t="s">
        <v>174</v>
      </c>
      <c r="C56" s="35">
        <v>323</v>
      </c>
      <c r="D56" s="35">
        <v>446</v>
      </c>
      <c r="E56" s="237">
        <f t="shared" si="0"/>
        <v>-123</v>
      </c>
      <c r="F56" s="238">
        <v>34</v>
      </c>
      <c r="G56" s="205">
        <v>151</v>
      </c>
    </row>
    <row r="57" spans="1:7" ht="18.75">
      <c r="A57" s="86">
        <v>50</v>
      </c>
      <c r="B57" s="90" t="s">
        <v>143</v>
      </c>
      <c r="C57" s="35">
        <v>303</v>
      </c>
      <c r="D57" s="35">
        <v>131</v>
      </c>
      <c r="E57" s="237">
        <f t="shared" si="0"/>
        <v>172</v>
      </c>
      <c r="F57" s="238">
        <v>1</v>
      </c>
      <c r="G57" s="205">
        <v>24</v>
      </c>
    </row>
  </sheetData>
  <sheetProtection/>
  <mergeCells count="11">
    <mergeCell ref="C4:E4"/>
    <mergeCell ref="C5:C6"/>
    <mergeCell ref="D5:D6"/>
    <mergeCell ref="E5:E6"/>
    <mergeCell ref="B2:F2"/>
    <mergeCell ref="B1:G1"/>
    <mergeCell ref="A4:A6"/>
    <mergeCell ref="B4:B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="90" zoomScaleSheetLayoutView="90" zoomScalePageLayoutView="0" workbookViewId="0" topLeftCell="A1">
      <selection activeCell="H8" sqref="H8"/>
    </sheetView>
  </sheetViews>
  <sheetFormatPr defaultColWidth="8.8515625" defaultRowHeight="15"/>
  <cols>
    <col min="1" max="1" width="33.57421875" style="12" customWidth="1"/>
    <col min="2" max="2" width="11.140625" style="81" customWidth="1"/>
    <col min="3" max="3" width="14.00390625" style="81" customWidth="1"/>
    <col min="4" max="4" width="17.421875" style="81" customWidth="1"/>
    <col min="5" max="5" width="15.28125" style="81" customWidth="1"/>
    <col min="6" max="6" width="16.00390625" style="81" customWidth="1"/>
    <col min="7" max="16384" width="8.8515625" style="12" customWidth="1"/>
  </cols>
  <sheetData>
    <row r="1" spans="1:6" s="11" customFormat="1" ht="41.25" customHeight="1">
      <c r="A1" s="129" t="s">
        <v>339</v>
      </c>
      <c r="B1" s="129"/>
      <c r="C1" s="129"/>
      <c r="D1" s="129"/>
      <c r="E1" s="129"/>
      <c r="F1" s="129"/>
    </row>
    <row r="2" spans="1:6" s="11" customFormat="1" ht="18.75" customHeight="1">
      <c r="A2" s="130" t="s">
        <v>52</v>
      </c>
      <c r="B2" s="130"/>
      <c r="C2" s="130"/>
      <c r="D2" s="130"/>
      <c r="E2" s="130"/>
      <c r="F2" s="130"/>
    </row>
    <row r="3" spans="1:6" ht="33.75" customHeight="1">
      <c r="A3" s="223" t="s">
        <v>40</v>
      </c>
      <c r="B3" s="224" t="s">
        <v>334</v>
      </c>
      <c r="C3" s="225"/>
      <c r="D3" s="226"/>
      <c r="E3" s="227" t="s">
        <v>335</v>
      </c>
      <c r="F3" s="228"/>
    </row>
    <row r="4" spans="1:6" ht="18.75" customHeight="1">
      <c r="A4" s="223"/>
      <c r="B4" s="229" t="s">
        <v>336</v>
      </c>
      <c r="C4" s="229" t="s">
        <v>337</v>
      </c>
      <c r="D4" s="230" t="s">
        <v>53</v>
      </c>
      <c r="E4" s="231" t="s">
        <v>97</v>
      </c>
      <c r="F4" s="127" t="s">
        <v>98</v>
      </c>
    </row>
    <row r="5" spans="1:6" ht="42" customHeight="1">
      <c r="A5" s="223"/>
      <c r="B5" s="232"/>
      <c r="C5" s="232"/>
      <c r="D5" s="233"/>
      <c r="E5" s="231"/>
      <c r="F5" s="127"/>
    </row>
    <row r="6" spans="1:8" ht="15.75">
      <c r="A6" s="13" t="s">
        <v>70</v>
      </c>
      <c r="B6" s="14">
        <v>1</v>
      </c>
      <c r="C6" s="14">
        <v>2</v>
      </c>
      <c r="D6" s="239">
        <v>3</v>
      </c>
      <c r="E6" s="240">
        <v>4</v>
      </c>
      <c r="F6" s="14">
        <v>5</v>
      </c>
      <c r="H6" s="15"/>
    </row>
    <row r="7" spans="1:10" ht="27" customHeight="1">
      <c r="A7" s="128" t="s">
        <v>54</v>
      </c>
      <c r="B7" s="128"/>
      <c r="C7" s="128"/>
      <c r="D7" s="128"/>
      <c r="E7" s="128"/>
      <c r="F7" s="128"/>
      <c r="J7" s="16"/>
    </row>
    <row r="8" spans="1:10" s="19" customFormat="1" ht="15.75">
      <c r="A8" s="20" t="s">
        <v>127</v>
      </c>
      <c r="B8" s="35">
        <v>615</v>
      </c>
      <c r="C8" s="35">
        <v>769</v>
      </c>
      <c r="D8" s="242">
        <f>B8-C8</f>
        <v>-154</v>
      </c>
      <c r="E8" s="241">
        <v>17</v>
      </c>
      <c r="F8" s="35">
        <v>229</v>
      </c>
      <c r="J8" s="15"/>
    </row>
    <row r="9" spans="1:6" s="19" customFormat="1" ht="15.75">
      <c r="A9" s="20" t="s">
        <v>61</v>
      </c>
      <c r="B9" s="35">
        <v>382</v>
      </c>
      <c r="C9" s="35">
        <v>573</v>
      </c>
      <c r="D9" s="242">
        <f aca="true" t="shared" si="0" ref="D9:D72">B9-C9</f>
        <v>-191</v>
      </c>
      <c r="E9" s="241">
        <v>10</v>
      </c>
      <c r="F9" s="35">
        <v>143</v>
      </c>
    </row>
    <row r="10" spans="1:6" s="19" customFormat="1" ht="15.75">
      <c r="A10" s="20" t="s">
        <v>146</v>
      </c>
      <c r="B10" s="35">
        <v>274</v>
      </c>
      <c r="C10" s="35">
        <v>534</v>
      </c>
      <c r="D10" s="242">
        <f t="shared" si="0"/>
        <v>-260</v>
      </c>
      <c r="E10" s="241">
        <v>24</v>
      </c>
      <c r="F10" s="35">
        <v>179</v>
      </c>
    </row>
    <row r="11" spans="1:6" s="19" customFormat="1" ht="15.75">
      <c r="A11" s="20" t="s">
        <v>145</v>
      </c>
      <c r="B11" s="35">
        <v>263</v>
      </c>
      <c r="C11" s="35">
        <v>286</v>
      </c>
      <c r="D11" s="242">
        <f t="shared" si="0"/>
        <v>-23</v>
      </c>
      <c r="E11" s="241">
        <v>22</v>
      </c>
      <c r="F11" s="35">
        <v>89</v>
      </c>
    </row>
    <row r="12" spans="1:6" s="19" customFormat="1" ht="15.75">
      <c r="A12" s="20" t="s">
        <v>147</v>
      </c>
      <c r="B12" s="35">
        <v>159</v>
      </c>
      <c r="C12" s="35">
        <v>71</v>
      </c>
      <c r="D12" s="242">
        <f t="shared" si="0"/>
        <v>88</v>
      </c>
      <c r="E12" s="241">
        <v>6</v>
      </c>
      <c r="F12" s="35">
        <v>18</v>
      </c>
    </row>
    <row r="13" spans="1:6" s="19" customFormat="1" ht="15.75">
      <c r="A13" s="20" t="s">
        <v>148</v>
      </c>
      <c r="B13" s="35">
        <v>154</v>
      </c>
      <c r="C13" s="35">
        <v>227</v>
      </c>
      <c r="D13" s="242">
        <f t="shared" si="0"/>
        <v>-73</v>
      </c>
      <c r="E13" s="241">
        <v>4</v>
      </c>
      <c r="F13" s="35">
        <v>74</v>
      </c>
    </row>
    <row r="14" spans="1:6" s="19" customFormat="1" ht="15.75">
      <c r="A14" s="20" t="s">
        <v>149</v>
      </c>
      <c r="B14" s="35">
        <v>152</v>
      </c>
      <c r="C14" s="35">
        <v>446</v>
      </c>
      <c r="D14" s="242">
        <f t="shared" si="0"/>
        <v>-294</v>
      </c>
      <c r="E14" s="241">
        <v>5</v>
      </c>
      <c r="F14" s="35">
        <v>159</v>
      </c>
    </row>
    <row r="15" spans="1:6" s="19" customFormat="1" ht="15.75">
      <c r="A15" s="20" t="s">
        <v>62</v>
      </c>
      <c r="B15" s="35">
        <v>128</v>
      </c>
      <c r="C15" s="35">
        <v>369</v>
      </c>
      <c r="D15" s="242">
        <f t="shared" si="0"/>
        <v>-241</v>
      </c>
      <c r="E15" s="241">
        <v>6</v>
      </c>
      <c r="F15" s="35">
        <v>116</v>
      </c>
    </row>
    <row r="16" spans="1:6" s="19" customFormat="1" ht="15.75">
      <c r="A16" s="20" t="s">
        <v>150</v>
      </c>
      <c r="B16" s="35">
        <v>127</v>
      </c>
      <c r="C16" s="35">
        <v>242</v>
      </c>
      <c r="D16" s="242">
        <f t="shared" si="0"/>
        <v>-115</v>
      </c>
      <c r="E16" s="241">
        <v>5</v>
      </c>
      <c r="F16" s="35">
        <v>87</v>
      </c>
    </row>
    <row r="17" spans="1:6" s="19" customFormat="1" ht="15.75">
      <c r="A17" s="20" t="s">
        <v>151</v>
      </c>
      <c r="B17" s="35">
        <v>115</v>
      </c>
      <c r="C17" s="35">
        <v>247</v>
      </c>
      <c r="D17" s="242">
        <f t="shared" si="0"/>
        <v>-132</v>
      </c>
      <c r="E17" s="241">
        <v>15</v>
      </c>
      <c r="F17" s="35">
        <v>83</v>
      </c>
    </row>
    <row r="18" spans="1:6" s="19" customFormat="1" ht="15.75">
      <c r="A18" s="20" t="s">
        <v>152</v>
      </c>
      <c r="B18" s="35">
        <v>95</v>
      </c>
      <c r="C18" s="35">
        <v>188</v>
      </c>
      <c r="D18" s="242">
        <f t="shared" si="0"/>
        <v>-93</v>
      </c>
      <c r="E18" s="241">
        <v>2</v>
      </c>
      <c r="F18" s="35">
        <v>59</v>
      </c>
    </row>
    <row r="19" spans="1:6" s="19" customFormat="1" ht="15.75">
      <c r="A19" s="20" t="s">
        <v>63</v>
      </c>
      <c r="B19" s="35">
        <v>92</v>
      </c>
      <c r="C19" s="35">
        <v>156</v>
      </c>
      <c r="D19" s="242">
        <f t="shared" si="0"/>
        <v>-64</v>
      </c>
      <c r="E19" s="241">
        <v>4</v>
      </c>
      <c r="F19" s="35">
        <v>48</v>
      </c>
    </row>
    <row r="20" spans="1:6" s="19" customFormat="1" ht="15.75">
      <c r="A20" s="20" t="s">
        <v>153</v>
      </c>
      <c r="B20" s="35">
        <v>90</v>
      </c>
      <c r="C20" s="35">
        <v>238</v>
      </c>
      <c r="D20" s="242">
        <f t="shared" si="0"/>
        <v>-148</v>
      </c>
      <c r="E20" s="241">
        <v>6</v>
      </c>
      <c r="F20" s="35">
        <v>82</v>
      </c>
    </row>
    <row r="21" spans="1:6" s="19" customFormat="1" ht="15.75">
      <c r="A21" s="20" t="s">
        <v>74</v>
      </c>
      <c r="B21" s="35">
        <v>84</v>
      </c>
      <c r="C21" s="35">
        <v>180</v>
      </c>
      <c r="D21" s="242">
        <f t="shared" si="0"/>
        <v>-96</v>
      </c>
      <c r="E21" s="241">
        <v>5</v>
      </c>
      <c r="F21" s="35">
        <v>49</v>
      </c>
    </row>
    <row r="22" spans="1:6" s="19" customFormat="1" ht="15.75">
      <c r="A22" s="20" t="s">
        <v>154</v>
      </c>
      <c r="B22" s="35">
        <v>80</v>
      </c>
      <c r="C22" s="35">
        <v>32</v>
      </c>
      <c r="D22" s="242">
        <f t="shared" si="0"/>
        <v>48</v>
      </c>
      <c r="E22" s="241">
        <v>2</v>
      </c>
      <c r="F22" s="35">
        <v>11</v>
      </c>
    </row>
    <row r="23" spans="1:6" s="19" customFormat="1" ht="15.75">
      <c r="A23" s="20" t="s">
        <v>157</v>
      </c>
      <c r="B23" s="35">
        <v>78</v>
      </c>
      <c r="C23" s="35">
        <v>334</v>
      </c>
      <c r="D23" s="242">
        <f t="shared" si="0"/>
        <v>-256</v>
      </c>
      <c r="E23" s="241">
        <v>1</v>
      </c>
      <c r="F23" s="35">
        <v>101</v>
      </c>
    </row>
    <row r="24" spans="1:6" s="19" customFormat="1" ht="15.75">
      <c r="A24" s="20" t="s">
        <v>100</v>
      </c>
      <c r="B24" s="35">
        <v>77</v>
      </c>
      <c r="C24" s="35">
        <v>187</v>
      </c>
      <c r="D24" s="242">
        <f t="shared" si="0"/>
        <v>-110</v>
      </c>
      <c r="E24" s="241">
        <v>0</v>
      </c>
      <c r="F24" s="35">
        <v>63</v>
      </c>
    </row>
    <row r="25" spans="1:6" s="19" customFormat="1" ht="15.75">
      <c r="A25" s="20" t="s">
        <v>61</v>
      </c>
      <c r="B25" s="35">
        <v>77</v>
      </c>
      <c r="C25" s="35">
        <v>37</v>
      </c>
      <c r="D25" s="242">
        <f t="shared" si="0"/>
        <v>40</v>
      </c>
      <c r="E25" s="241">
        <v>2</v>
      </c>
      <c r="F25" s="35">
        <v>17</v>
      </c>
    </row>
    <row r="26" spans="1:6" s="19" customFormat="1" ht="15.75">
      <c r="A26" s="20" t="s">
        <v>156</v>
      </c>
      <c r="B26" s="35">
        <v>76</v>
      </c>
      <c r="C26" s="50">
        <v>865</v>
      </c>
      <c r="D26" s="242">
        <f t="shared" si="0"/>
        <v>-789</v>
      </c>
      <c r="E26" s="241">
        <v>2</v>
      </c>
      <c r="F26" s="35">
        <v>295</v>
      </c>
    </row>
    <row r="27" spans="1:6" s="19" customFormat="1" ht="19.5" customHeight="1">
      <c r="A27" s="20" t="s">
        <v>155</v>
      </c>
      <c r="B27" s="35">
        <v>76</v>
      </c>
      <c r="C27" s="35">
        <v>136</v>
      </c>
      <c r="D27" s="242">
        <f t="shared" si="0"/>
        <v>-60</v>
      </c>
      <c r="E27" s="241">
        <v>5</v>
      </c>
      <c r="F27" s="35">
        <v>31</v>
      </c>
    </row>
    <row r="28" spans="1:6" ht="30" customHeight="1">
      <c r="A28" s="128" t="s">
        <v>2</v>
      </c>
      <c r="B28" s="128"/>
      <c r="C28" s="128"/>
      <c r="D28" s="128"/>
      <c r="E28" s="128"/>
      <c r="F28" s="128"/>
    </row>
    <row r="29" spans="1:6" s="19" customFormat="1" ht="15.75">
      <c r="A29" s="20" t="s">
        <v>121</v>
      </c>
      <c r="B29" s="18">
        <v>841</v>
      </c>
      <c r="C29" s="18">
        <v>726</v>
      </c>
      <c r="D29" s="242">
        <f t="shared" si="0"/>
        <v>115</v>
      </c>
      <c r="E29" s="243">
        <v>31</v>
      </c>
      <c r="F29" s="18">
        <v>183</v>
      </c>
    </row>
    <row r="30" spans="1:6" s="19" customFormat="1" ht="15.75">
      <c r="A30" s="20" t="s">
        <v>128</v>
      </c>
      <c r="B30" s="53">
        <v>567</v>
      </c>
      <c r="C30" s="18">
        <v>477</v>
      </c>
      <c r="D30" s="242">
        <f t="shared" si="0"/>
        <v>90</v>
      </c>
      <c r="E30" s="243">
        <v>30</v>
      </c>
      <c r="F30" s="18">
        <v>117</v>
      </c>
    </row>
    <row r="31" spans="1:6" s="19" customFormat="1" ht="15.75">
      <c r="A31" s="20" t="s">
        <v>80</v>
      </c>
      <c r="B31" s="18">
        <v>542</v>
      </c>
      <c r="C31" s="18">
        <v>656</v>
      </c>
      <c r="D31" s="242">
        <f t="shared" si="0"/>
        <v>-114</v>
      </c>
      <c r="E31" s="243">
        <v>68</v>
      </c>
      <c r="F31" s="18">
        <v>201</v>
      </c>
    </row>
    <row r="32" spans="1:6" s="19" customFormat="1" ht="15.75">
      <c r="A32" s="20" t="s">
        <v>84</v>
      </c>
      <c r="B32" s="18">
        <v>523</v>
      </c>
      <c r="C32" s="18">
        <v>333</v>
      </c>
      <c r="D32" s="242">
        <f t="shared" si="0"/>
        <v>190</v>
      </c>
      <c r="E32" s="243">
        <v>63</v>
      </c>
      <c r="F32" s="18">
        <v>89</v>
      </c>
    </row>
    <row r="33" spans="1:6" s="19" customFormat="1" ht="15.75">
      <c r="A33" s="20" t="s">
        <v>101</v>
      </c>
      <c r="B33" s="18">
        <v>245</v>
      </c>
      <c r="C33" s="18">
        <v>159</v>
      </c>
      <c r="D33" s="242">
        <f t="shared" si="0"/>
        <v>86</v>
      </c>
      <c r="E33" s="243">
        <v>7</v>
      </c>
      <c r="F33" s="18">
        <v>36</v>
      </c>
    </row>
    <row r="34" spans="1:6" s="19" customFormat="1" ht="15.75">
      <c r="A34" s="20" t="s">
        <v>158</v>
      </c>
      <c r="B34" s="18">
        <v>244</v>
      </c>
      <c r="C34" s="18">
        <v>147</v>
      </c>
      <c r="D34" s="242">
        <f t="shared" si="0"/>
        <v>97</v>
      </c>
      <c r="E34" s="243">
        <v>21</v>
      </c>
      <c r="F34" s="18">
        <v>47</v>
      </c>
    </row>
    <row r="35" spans="1:6" s="19" customFormat="1" ht="15.75">
      <c r="A35" s="20" t="s">
        <v>159</v>
      </c>
      <c r="B35" s="18">
        <v>193</v>
      </c>
      <c r="C35" s="18">
        <v>241</v>
      </c>
      <c r="D35" s="242">
        <f t="shared" si="0"/>
        <v>-48</v>
      </c>
      <c r="E35" s="243">
        <v>13</v>
      </c>
      <c r="F35" s="18">
        <v>74</v>
      </c>
    </row>
    <row r="36" spans="1:6" s="19" customFormat="1" ht="15.75" customHeight="1">
      <c r="A36" s="20" t="s">
        <v>92</v>
      </c>
      <c r="B36" s="18">
        <v>185</v>
      </c>
      <c r="C36" s="18">
        <v>20</v>
      </c>
      <c r="D36" s="242">
        <f t="shared" si="0"/>
        <v>165</v>
      </c>
      <c r="E36" s="243">
        <v>84</v>
      </c>
      <c r="F36" s="18">
        <v>2</v>
      </c>
    </row>
    <row r="37" spans="1:6" s="19" customFormat="1" ht="15.75" customHeight="1">
      <c r="A37" s="20" t="s">
        <v>85</v>
      </c>
      <c r="B37" s="18">
        <v>181</v>
      </c>
      <c r="C37" s="18">
        <v>196</v>
      </c>
      <c r="D37" s="242">
        <f t="shared" si="0"/>
        <v>-15</v>
      </c>
      <c r="E37" s="243">
        <v>7</v>
      </c>
      <c r="F37" s="18">
        <v>55</v>
      </c>
    </row>
    <row r="38" spans="1:6" s="19" customFormat="1" ht="15.75">
      <c r="A38" s="20" t="s">
        <v>86</v>
      </c>
      <c r="B38" s="18">
        <v>163</v>
      </c>
      <c r="C38" s="18">
        <v>154</v>
      </c>
      <c r="D38" s="242">
        <f t="shared" si="0"/>
        <v>9</v>
      </c>
      <c r="E38" s="243">
        <v>39</v>
      </c>
      <c r="F38" s="18">
        <v>38</v>
      </c>
    </row>
    <row r="39" spans="1:6" s="19" customFormat="1" ht="15.75">
      <c r="A39" s="20" t="s">
        <v>160</v>
      </c>
      <c r="B39" s="18">
        <v>120</v>
      </c>
      <c r="C39" s="18">
        <v>52</v>
      </c>
      <c r="D39" s="242">
        <f t="shared" si="0"/>
        <v>68</v>
      </c>
      <c r="E39" s="243">
        <v>12</v>
      </c>
      <c r="F39" s="18">
        <v>12</v>
      </c>
    </row>
    <row r="40" spans="1:6" s="19" customFormat="1" ht="15" customHeight="1">
      <c r="A40" s="20" t="s">
        <v>162</v>
      </c>
      <c r="B40" s="18">
        <v>119</v>
      </c>
      <c r="C40" s="18">
        <v>67</v>
      </c>
      <c r="D40" s="242">
        <f t="shared" si="0"/>
        <v>52</v>
      </c>
      <c r="E40" s="243">
        <v>17</v>
      </c>
      <c r="F40" s="18">
        <v>29</v>
      </c>
    </row>
    <row r="41" spans="1:6" s="19" customFormat="1" ht="15.75">
      <c r="A41" s="20" t="s">
        <v>161</v>
      </c>
      <c r="B41" s="18">
        <v>118</v>
      </c>
      <c r="C41" s="18">
        <v>118</v>
      </c>
      <c r="D41" s="242">
        <f t="shared" si="0"/>
        <v>0</v>
      </c>
      <c r="E41" s="243">
        <v>31</v>
      </c>
      <c r="F41" s="18">
        <v>47</v>
      </c>
    </row>
    <row r="42" spans="1:6" s="19" customFormat="1" ht="15.75">
      <c r="A42" s="20" t="s">
        <v>87</v>
      </c>
      <c r="B42" s="18">
        <v>115</v>
      </c>
      <c r="C42" s="18">
        <v>120</v>
      </c>
      <c r="D42" s="242">
        <f t="shared" si="0"/>
        <v>-5</v>
      </c>
      <c r="E42" s="243">
        <v>10</v>
      </c>
      <c r="F42" s="18">
        <v>31</v>
      </c>
    </row>
    <row r="43" spans="1:6" s="19" customFormat="1" ht="15.75">
      <c r="A43" s="20" t="s">
        <v>272</v>
      </c>
      <c r="B43" s="18">
        <v>111</v>
      </c>
      <c r="C43" s="18">
        <v>134</v>
      </c>
      <c r="D43" s="242">
        <f t="shared" si="0"/>
        <v>-23</v>
      </c>
      <c r="E43" s="243">
        <v>14</v>
      </c>
      <c r="F43" s="18">
        <v>42</v>
      </c>
    </row>
    <row r="44" spans="1:6" ht="30" customHeight="1">
      <c r="A44" s="128" t="s">
        <v>1</v>
      </c>
      <c r="B44" s="128"/>
      <c r="C44" s="128"/>
      <c r="D44" s="128"/>
      <c r="E44" s="128"/>
      <c r="F44" s="128"/>
    </row>
    <row r="45" spans="1:6" ht="15.75">
      <c r="A45" s="17" t="s">
        <v>110</v>
      </c>
      <c r="B45" s="18">
        <v>1975</v>
      </c>
      <c r="C45" s="18">
        <v>1827</v>
      </c>
      <c r="D45" s="242">
        <f t="shared" si="0"/>
        <v>148</v>
      </c>
      <c r="E45" s="243">
        <v>101</v>
      </c>
      <c r="F45" s="18">
        <v>515</v>
      </c>
    </row>
    <row r="46" spans="1:6" ht="15.75">
      <c r="A46" s="17" t="s">
        <v>116</v>
      </c>
      <c r="B46" s="18">
        <v>1082</v>
      </c>
      <c r="C46" s="18">
        <v>636</v>
      </c>
      <c r="D46" s="242">
        <f t="shared" si="0"/>
        <v>446</v>
      </c>
      <c r="E46" s="243">
        <v>131</v>
      </c>
      <c r="F46" s="18">
        <v>155</v>
      </c>
    </row>
    <row r="47" spans="1:6" ht="15.75">
      <c r="A47" s="17" t="s">
        <v>119</v>
      </c>
      <c r="B47" s="18">
        <v>938</v>
      </c>
      <c r="C47" s="18">
        <v>1281</v>
      </c>
      <c r="D47" s="242">
        <f t="shared" si="0"/>
        <v>-343</v>
      </c>
      <c r="E47" s="243">
        <v>36</v>
      </c>
      <c r="F47" s="18">
        <v>278</v>
      </c>
    </row>
    <row r="48" spans="1:6" ht="15.75">
      <c r="A48" s="17" t="s">
        <v>126</v>
      </c>
      <c r="B48" s="18">
        <v>578</v>
      </c>
      <c r="C48" s="18">
        <v>380</v>
      </c>
      <c r="D48" s="242">
        <f t="shared" si="0"/>
        <v>198</v>
      </c>
      <c r="E48" s="243">
        <v>66</v>
      </c>
      <c r="F48" s="18">
        <v>85</v>
      </c>
    </row>
    <row r="49" spans="1:6" ht="15.75">
      <c r="A49" s="17" t="s">
        <v>163</v>
      </c>
      <c r="B49" s="18">
        <v>233</v>
      </c>
      <c r="C49" s="18">
        <v>277</v>
      </c>
      <c r="D49" s="242">
        <f t="shared" si="0"/>
        <v>-44</v>
      </c>
      <c r="E49" s="243">
        <v>4</v>
      </c>
      <c r="F49" s="18">
        <v>83</v>
      </c>
    </row>
    <row r="50" spans="1:6" ht="15.75">
      <c r="A50" s="17" t="s">
        <v>164</v>
      </c>
      <c r="B50" s="18">
        <v>203</v>
      </c>
      <c r="C50" s="18">
        <v>187</v>
      </c>
      <c r="D50" s="242">
        <f t="shared" si="0"/>
        <v>16</v>
      </c>
      <c r="E50" s="243">
        <v>3</v>
      </c>
      <c r="F50" s="18">
        <v>54</v>
      </c>
    </row>
    <row r="51" spans="1:6" ht="15.75">
      <c r="A51" s="17" t="s">
        <v>166</v>
      </c>
      <c r="B51" s="18">
        <v>177</v>
      </c>
      <c r="C51" s="18">
        <v>90</v>
      </c>
      <c r="D51" s="242">
        <f t="shared" si="0"/>
        <v>87</v>
      </c>
      <c r="E51" s="243">
        <v>34</v>
      </c>
      <c r="F51" s="18">
        <v>26</v>
      </c>
    </row>
    <row r="52" spans="1:6" ht="15.75">
      <c r="A52" s="17" t="s">
        <v>165</v>
      </c>
      <c r="B52" s="18">
        <v>168</v>
      </c>
      <c r="C52" s="18">
        <v>68</v>
      </c>
      <c r="D52" s="242">
        <f t="shared" si="0"/>
        <v>100</v>
      </c>
      <c r="E52" s="243">
        <v>0</v>
      </c>
      <c r="F52" s="18">
        <v>5</v>
      </c>
    </row>
    <row r="53" spans="1:6" ht="20.25" customHeight="1">
      <c r="A53" s="17" t="s">
        <v>64</v>
      </c>
      <c r="B53" s="18">
        <v>165</v>
      </c>
      <c r="C53" s="18">
        <v>126</v>
      </c>
      <c r="D53" s="242">
        <f t="shared" si="0"/>
        <v>39</v>
      </c>
      <c r="E53" s="243">
        <v>48</v>
      </c>
      <c r="F53" s="18">
        <v>31</v>
      </c>
    </row>
    <row r="54" spans="1:6" ht="15.75">
      <c r="A54" s="17" t="s">
        <v>170</v>
      </c>
      <c r="B54" s="18">
        <v>155</v>
      </c>
      <c r="C54" s="18">
        <v>205</v>
      </c>
      <c r="D54" s="242">
        <f t="shared" si="0"/>
        <v>-50</v>
      </c>
      <c r="E54" s="243">
        <v>9</v>
      </c>
      <c r="F54" s="18">
        <v>60</v>
      </c>
    </row>
    <row r="55" spans="1:6" ht="15.75">
      <c r="A55" s="17" t="s">
        <v>167</v>
      </c>
      <c r="B55" s="18">
        <v>155</v>
      </c>
      <c r="C55" s="18">
        <v>205</v>
      </c>
      <c r="D55" s="242">
        <f t="shared" si="0"/>
        <v>-50</v>
      </c>
      <c r="E55" s="243">
        <v>4</v>
      </c>
      <c r="F55" s="18">
        <v>69</v>
      </c>
    </row>
    <row r="56" spans="1:6" ht="15.75">
      <c r="A56" s="17" t="s">
        <v>168</v>
      </c>
      <c r="B56" s="18">
        <v>136</v>
      </c>
      <c r="C56" s="18">
        <v>105</v>
      </c>
      <c r="D56" s="242">
        <f t="shared" si="0"/>
        <v>31</v>
      </c>
      <c r="E56" s="243">
        <v>35</v>
      </c>
      <c r="F56" s="18">
        <v>28</v>
      </c>
    </row>
    <row r="57" spans="1:6" ht="15.75">
      <c r="A57" s="17" t="s">
        <v>169</v>
      </c>
      <c r="B57" s="18">
        <v>135</v>
      </c>
      <c r="C57" s="18">
        <v>140</v>
      </c>
      <c r="D57" s="242">
        <f t="shared" si="0"/>
        <v>-5</v>
      </c>
      <c r="E57" s="243">
        <v>6</v>
      </c>
      <c r="F57" s="18">
        <v>26</v>
      </c>
    </row>
    <row r="58" spans="1:6" ht="15.75">
      <c r="A58" s="17" t="s">
        <v>102</v>
      </c>
      <c r="B58" s="18">
        <v>97</v>
      </c>
      <c r="C58" s="18">
        <v>8</v>
      </c>
      <c r="D58" s="242">
        <f t="shared" si="0"/>
        <v>89</v>
      </c>
      <c r="E58" s="243">
        <v>15</v>
      </c>
      <c r="F58" s="18">
        <v>3</v>
      </c>
    </row>
    <row r="59" spans="1:6" ht="15.75">
      <c r="A59" s="17" t="s">
        <v>93</v>
      </c>
      <c r="B59" s="18">
        <v>89</v>
      </c>
      <c r="C59" s="18">
        <v>94</v>
      </c>
      <c r="D59" s="242">
        <f t="shared" si="0"/>
        <v>-5</v>
      </c>
      <c r="E59" s="243">
        <v>2</v>
      </c>
      <c r="F59" s="18">
        <v>35</v>
      </c>
    </row>
    <row r="60" spans="1:6" ht="15.75">
      <c r="A60" s="17" t="s">
        <v>173</v>
      </c>
      <c r="B60" s="18">
        <v>81</v>
      </c>
      <c r="C60" s="18">
        <v>53</v>
      </c>
      <c r="D60" s="242">
        <f t="shared" si="0"/>
        <v>28</v>
      </c>
      <c r="E60" s="243">
        <v>14</v>
      </c>
      <c r="F60" s="18">
        <v>17</v>
      </c>
    </row>
    <row r="61" spans="1:6" ht="15.75">
      <c r="A61" s="17" t="s">
        <v>171</v>
      </c>
      <c r="B61" s="18">
        <v>80</v>
      </c>
      <c r="C61" s="18">
        <v>108</v>
      </c>
      <c r="D61" s="242">
        <f t="shared" si="0"/>
        <v>-28</v>
      </c>
      <c r="E61" s="243">
        <v>4</v>
      </c>
      <c r="F61" s="18">
        <v>21</v>
      </c>
    </row>
    <row r="62" spans="1:6" ht="15.75">
      <c r="A62" s="17" t="s">
        <v>172</v>
      </c>
      <c r="B62" s="18">
        <v>74</v>
      </c>
      <c r="C62" s="18">
        <v>59</v>
      </c>
      <c r="D62" s="242">
        <f t="shared" si="0"/>
        <v>15</v>
      </c>
      <c r="E62" s="243">
        <v>13</v>
      </c>
      <c r="F62" s="18">
        <v>15</v>
      </c>
    </row>
    <row r="63" spans="1:6" ht="15.75">
      <c r="A63" s="17" t="s">
        <v>273</v>
      </c>
      <c r="B63" s="18">
        <v>68</v>
      </c>
      <c r="C63" s="18">
        <v>37</v>
      </c>
      <c r="D63" s="242">
        <f t="shared" si="0"/>
        <v>31</v>
      </c>
      <c r="E63" s="243">
        <v>12</v>
      </c>
      <c r="F63" s="18">
        <v>7</v>
      </c>
    </row>
    <row r="64" spans="1:6" s="11" customFormat="1" ht="30" customHeight="1">
      <c r="A64" s="128" t="s">
        <v>0</v>
      </c>
      <c r="B64" s="128"/>
      <c r="C64" s="128"/>
      <c r="D64" s="128"/>
      <c r="E64" s="128"/>
      <c r="F64" s="128"/>
    </row>
    <row r="65" spans="1:6" s="11" customFormat="1" ht="18.75">
      <c r="A65" s="20" t="s">
        <v>134</v>
      </c>
      <c r="B65" s="35">
        <v>438</v>
      </c>
      <c r="C65" s="35">
        <v>561</v>
      </c>
      <c r="D65" s="242">
        <f t="shared" si="0"/>
        <v>-123</v>
      </c>
      <c r="E65" s="241">
        <v>14</v>
      </c>
      <c r="F65" s="35">
        <v>150</v>
      </c>
    </row>
    <row r="66" spans="1:6" s="11" customFormat="1" ht="18.75">
      <c r="A66" s="20" t="s">
        <v>65</v>
      </c>
      <c r="B66" s="35">
        <v>410</v>
      </c>
      <c r="C66" s="35">
        <v>360</v>
      </c>
      <c r="D66" s="242">
        <f t="shared" si="0"/>
        <v>50</v>
      </c>
      <c r="E66" s="241">
        <v>57</v>
      </c>
      <c r="F66" s="35">
        <v>115</v>
      </c>
    </row>
    <row r="67" spans="1:6" s="11" customFormat="1" ht="18.75">
      <c r="A67" s="20" t="s">
        <v>174</v>
      </c>
      <c r="B67" s="35">
        <v>323</v>
      </c>
      <c r="C67" s="35">
        <v>446</v>
      </c>
      <c r="D67" s="242">
        <f t="shared" si="0"/>
        <v>-123</v>
      </c>
      <c r="E67" s="241">
        <v>34</v>
      </c>
      <c r="F67" s="35">
        <v>151</v>
      </c>
    </row>
    <row r="68" spans="1:6" s="11" customFormat="1" ht="15.75" customHeight="1">
      <c r="A68" s="20" t="s">
        <v>175</v>
      </c>
      <c r="B68" s="35">
        <v>253</v>
      </c>
      <c r="C68" s="35">
        <v>340</v>
      </c>
      <c r="D68" s="242">
        <f t="shared" si="0"/>
        <v>-87</v>
      </c>
      <c r="E68" s="241">
        <v>17</v>
      </c>
      <c r="F68" s="35">
        <v>95</v>
      </c>
    </row>
    <row r="69" spans="1:6" s="11" customFormat="1" ht="18.75" customHeight="1">
      <c r="A69" s="20" t="s">
        <v>177</v>
      </c>
      <c r="B69" s="35">
        <v>212</v>
      </c>
      <c r="C69" s="35">
        <v>129</v>
      </c>
      <c r="D69" s="242">
        <f t="shared" si="0"/>
        <v>83</v>
      </c>
      <c r="E69" s="241">
        <v>17</v>
      </c>
      <c r="F69" s="35">
        <v>25</v>
      </c>
    </row>
    <row r="70" spans="1:6" s="11" customFormat="1" ht="16.5" customHeight="1">
      <c r="A70" s="20" t="s">
        <v>176</v>
      </c>
      <c r="B70" s="35">
        <v>211</v>
      </c>
      <c r="C70" s="35">
        <v>239</v>
      </c>
      <c r="D70" s="242">
        <f t="shared" si="0"/>
        <v>-28</v>
      </c>
      <c r="E70" s="241">
        <v>1</v>
      </c>
      <c r="F70" s="35">
        <v>47</v>
      </c>
    </row>
    <row r="71" spans="1:6" s="11" customFormat="1" ht="18.75">
      <c r="A71" s="20" t="s">
        <v>178</v>
      </c>
      <c r="B71" s="35">
        <v>123</v>
      </c>
      <c r="C71" s="35">
        <v>178</v>
      </c>
      <c r="D71" s="242">
        <f t="shared" si="0"/>
        <v>-55</v>
      </c>
      <c r="E71" s="241">
        <v>2</v>
      </c>
      <c r="F71" s="35">
        <v>58</v>
      </c>
    </row>
    <row r="72" spans="1:6" s="11" customFormat="1" ht="18.75">
      <c r="A72" s="20" t="s">
        <v>66</v>
      </c>
      <c r="B72" s="35">
        <v>123</v>
      </c>
      <c r="C72" s="35">
        <v>261</v>
      </c>
      <c r="D72" s="242">
        <f t="shared" si="0"/>
        <v>-138</v>
      </c>
      <c r="E72" s="241">
        <v>2</v>
      </c>
      <c r="F72" s="35">
        <v>89</v>
      </c>
    </row>
    <row r="73" spans="1:6" s="11" customFormat="1" ht="18.75">
      <c r="A73" s="20" t="s">
        <v>179</v>
      </c>
      <c r="B73" s="35">
        <v>101</v>
      </c>
      <c r="C73" s="35">
        <v>190</v>
      </c>
      <c r="D73" s="242">
        <f aca="true" t="shared" si="1" ref="D73:D136">B73-C73</f>
        <v>-89</v>
      </c>
      <c r="E73" s="241">
        <v>4</v>
      </c>
      <c r="F73" s="35">
        <v>57</v>
      </c>
    </row>
    <row r="74" spans="1:6" s="11" customFormat="1" ht="18.75">
      <c r="A74" s="20" t="s">
        <v>181</v>
      </c>
      <c r="B74" s="35">
        <v>81</v>
      </c>
      <c r="C74" s="35">
        <v>103</v>
      </c>
      <c r="D74" s="242">
        <f t="shared" si="1"/>
        <v>-22</v>
      </c>
      <c r="E74" s="241">
        <v>3</v>
      </c>
      <c r="F74" s="35">
        <v>27</v>
      </c>
    </row>
    <row r="75" spans="1:6" s="11" customFormat="1" ht="18.75">
      <c r="A75" s="20" t="s">
        <v>180</v>
      </c>
      <c r="B75" s="35">
        <v>76</v>
      </c>
      <c r="C75" s="35">
        <v>180</v>
      </c>
      <c r="D75" s="242">
        <f t="shared" si="1"/>
        <v>-104</v>
      </c>
      <c r="E75" s="241">
        <v>3</v>
      </c>
      <c r="F75" s="35">
        <v>51</v>
      </c>
    </row>
    <row r="76" spans="1:6" s="11" customFormat="1" ht="18.75">
      <c r="A76" s="20" t="s">
        <v>183</v>
      </c>
      <c r="B76" s="35">
        <v>73</v>
      </c>
      <c r="C76" s="35">
        <v>131</v>
      </c>
      <c r="D76" s="242">
        <f t="shared" si="1"/>
        <v>-58</v>
      </c>
      <c r="E76" s="241">
        <v>1</v>
      </c>
      <c r="F76" s="35">
        <v>29</v>
      </c>
    </row>
    <row r="77" spans="1:6" s="11" customFormat="1" ht="18.75">
      <c r="A77" s="20" t="s">
        <v>182</v>
      </c>
      <c r="B77" s="35">
        <v>70</v>
      </c>
      <c r="C77" s="35">
        <v>64</v>
      </c>
      <c r="D77" s="242">
        <f t="shared" si="1"/>
        <v>6</v>
      </c>
      <c r="E77" s="241">
        <v>9</v>
      </c>
      <c r="F77" s="35">
        <v>17</v>
      </c>
    </row>
    <row r="78" spans="1:6" s="11" customFormat="1" ht="18.75">
      <c r="A78" s="20" t="s">
        <v>68</v>
      </c>
      <c r="B78" s="35">
        <v>69</v>
      </c>
      <c r="C78" s="35">
        <v>24</v>
      </c>
      <c r="D78" s="242">
        <f t="shared" si="1"/>
        <v>45</v>
      </c>
      <c r="E78" s="241">
        <v>1</v>
      </c>
      <c r="F78" s="35">
        <v>4</v>
      </c>
    </row>
    <row r="79" spans="1:6" s="11" customFormat="1" ht="18.75">
      <c r="A79" s="20" t="s">
        <v>67</v>
      </c>
      <c r="B79" s="35">
        <v>59</v>
      </c>
      <c r="C79" s="35">
        <v>156</v>
      </c>
      <c r="D79" s="242">
        <f t="shared" si="1"/>
        <v>-97</v>
      </c>
      <c r="E79" s="241">
        <v>3</v>
      </c>
      <c r="F79" s="35">
        <v>58</v>
      </c>
    </row>
    <row r="80" spans="1:6" s="11" customFormat="1" ht="18.75">
      <c r="A80" s="20" t="s">
        <v>184</v>
      </c>
      <c r="B80" s="35">
        <v>52</v>
      </c>
      <c r="C80" s="35">
        <v>101</v>
      </c>
      <c r="D80" s="242">
        <f t="shared" si="1"/>
        <v>-49</v>
      </c>
      <c r="E80" s="241">
        <v>0</v>
      </c>
      <c r="F80" s="35">
        <v>29</v>
      </c>
    </row>
    <row r="81" spans="1:6" s="11" customFormat="1" ht="18.75">
      <c r="A81" s="20" t="s">
        <v>256</v>
      </c>
      <c r="B81" s="35">
        <v>51</v>
      </c>
      <c r="C81" s="35">
        <v>36</v>
      </c>
      <c r="D81" s="242">
        <f t="shared" si="1"/>
        <v>15</v>
      </c>
      <c r="E81" s="241">
        <v>1</v>
      </c>
      <c r="F81" s="35">
        <v>9</v>
      </c>
    </row>
    <row r="82" spans="1:6" ht="27.75" customHeight="1">
      <c r="A82" s="128" t="s">
        <v>4</v>
      </c>
      <c r="B82" s="128"/>
      <c r="C82" s="128"/>
      <c r="D82" s="128"/>
      <c r="E82" s="128"/>
      <c r="F82" s="128"/>
    </row>
    <row r="83" spans="1:6" ht="15.75" customHeight="1">
      <c r="A83" s="17" t="s">
        <v>108</v>
      </c>
      <c r="B83" s="18">
        <v>2304</v>
      </c>
      <c r="C83" s="18">
        <v>1940</v>
      </c>
      <c r="D83" s="242">
        <f t="shared" si="1"/>
        <v>364</v>
      </c>
      <c r="E83" s="243">
        <v>144</v>
      </c>
      <c r="F83" s="18">
        <v>480</v>
      </c>
    </row>
    <row r="84" spans="1:6" ht="15.75">
      <c r="A84" s="17" t="s">
        <v>109</v>
      </c>
      <c r="B84" s="18">
        <v>2058</v>
      </c>
      <c r="C84" s="18">
        <v>2049</v>
      </c>
      <c r="D84" s="242">
        <f t="shared" si="1"/>
        <v>9</v>
      </c>
      <c r="E84" s="243">
        <v>133</v>
      </c>
      <c r="F84" s="18">
        <v>624</v>
      </c>
    </row>
    <row r="85" spans="1:6" ht="15.75">
      <c r="A85" s="17" t="s">
        <v>58</v>
      </c>
      <c r="B85" s="18">
        <v>1797</v>
      </c>
      <c r="C85" s="18">
        <v>1618</v>
      </c>
      <c r="D85" s="242">
        <f t="shared" si="1"/>
        <v>179</v>
      </c>
      <c r="E85" s="243">
        <v>37</v>
      </c>
      <c r="F85" s="18">
        <v>438</v>
      </c>
    </row>
    <row r="86" spans="1:6" ht="15.75">
      <c r="A86" s="17" t="s">
        <v>113</v>
      </c>
      <c r="B86" s="18">
        <v>1282</v>
      </c>
      <c r="C86" s="18">
        <v>1162</v>
      </c>
      <c r="D86" s="242">
        <f t="shared" si="1"/>
        <v>120</v>
      </c>
      <c r="E86" s="243">
        <v>137</v>
      </c>
      <c r="F86" s="18">
        <v>273</v>
      </c>
    </row>
    <row r="87" spans="1:6" ht="15.75">
      <c r="A87" s="17" t="s">
        <v>115</v>
      </c>
      <c r="B87" s="18">
        <v>1212</v>
      </c>
      <c r="C87" s="18">
        <v>1754</v>
      </c>
      <c r="D87" s="242">
        <f t="shared" si="1"/>
        <v>-542</v>
      </c>
      <c r="E87" s="243">
        <v>69</v>
      </c>
      <c r="F87" s="18">
        <v>442</v>
      </c>
    </row>
    <row r="88" spans="1:6" ht="15.75">
      <c r="A88" s="17" t="s">
        <v>59</v>
      </c>
      <c r="B88" s="18">
        <v>615</v>
      </c>
      <c r="C88" s="18">
        <v>498</v>
      </c>
      <c r="D88" s="242">
        <f t="shared" si="1"/>
        <v>117</v>
      </c>
      <c r="E88" s="243">
        <v>57</v>
      </c>
      <c r="F88" s="18">
        <v>161</v>
      </c>
    </row>
    <row r="89" spans="1:6" ht="15.75">
      <c r="A89" s="17" t="s">
        <v>60</v>
      </c>
      <c r="B89" s="18">
        <v>567</v>
      </c>
      <c r="C89" s="18">
        <v>59</v>
      </c>
      <c r="D89" s="242">
        <f t="shared" si="1"/>
        <v>508</v>
      </c>
      <c r="E89" s="243">
        <v>54</v>
      </c>
      <c r="F89" s="18">
        <v>15</v>
      </c>
    </row>
    <row r="90" spans="1:6" ht="15.75">
      <c r="A90" s="17" t="s">
        <v>132</v>
      </c>
      <c r="B90" s="18">
        <v>467</v>
      </c>
      <c r="C90" s="18">
        <v>211</v>
      </c>
      <c r="D90" s="242">
        <f t="shared" si="1"/>
        <v>256</v>
      </c>
      <c r="E90" s="243">
        <v>85</v>
      </c>
      <c r="F90" s="18">
        <v>66</v>
      </c>
    </row>
    <row r="91" spans="1:6" ht="15.75">
      <c r="A91" s="17" t="s">
        <v>131</v>
      </c>
      <c r="B91" s="18">
        <v>438</v>
      </c>
      <c r="C91" s="18">
        <v>359</v>
      </c>
      <c r="D91" s="242">
        <f t="shared" si="1"/>
        <v>79</v>
      </c>
      <c r="E91" s="243">
        <v>18</v>
      </c>
      <c r="F91" s="18">
        <v>93</v>
      </c>
    </row>
    <row r="92" spans="1:6" ht="15.75">
      <c r="A92" s="17" t="s">
        <v>185</v>
      </c>
      <c r="B92" s="18">
        <v>287</v>
      </c>
      <c r="C92" s="18">
        <v>177</v>
      </c>
      <c r="D92" s="242">
        <f t="shared" si="1"/>
        <v>110</v>
      </c>
      <c r="E92" s="243">
        <v>38</v>
      </c>
      <c r="F92" s="18">
        <v>46</v>
      </c>
    </row>
    <row r="93" spans="1:6" ht="18.75" customHeight="1">
      <c r="A93" s="17" t="s">
        <v>186</v>
      </c>
      <c r="B93" s="18">
        <v>192</v>
      </c>
      <c r="C93" s="18">
        <v>158</v>
      </c>
      <c r="D93" s="242">
        <f t="shared" si="1"/>
        <v>34</v>
      </c>
      <c r="E93" s="243">
        <v>16</v>
      </c>
      <c r="F93" s="18">
        <v>45</v>
      </c>
    </row>
    <row r="94" spans="1:6" ht="18" customHeight="1">
      <c r="A94" s="17" t="s">
        <v>187</v>
      </c>
      <c r="B94" s="18">
        <v>168</v>
      </c>
      <c r="C94" s="18">
        <v>256</v>
      </c>
      <c r="D94" s="242">
        <f t="shared" si="1"/>
        <v>-88</v>
      </c>
      <c r="E94" s="243">
        <v>23</v>
      </c>
      <c r="F94" s="18">
        <v>92</v>
      </c>
    </row>
    <row r="95" spans="1:6" ht="17.25" customHeight="1">
      <c r="A95" s="17" t="s">
        <v>188</v>
      </c>
      <c r="B95" s="18">
        <v>166</v>
      </c>
      <c r="C95" s="18">
        <v>187</v>
      </c>
      <c r="D95" s="242">
        <f t="shared" si="1"/>
        <v>-21</v>
      </c>
      <c r="E95" s="243">
        <v>17</v>
      </c>
      <c r="F95" s="18">
        <v>44</v>
      </c>
    </row>
    <row r="96" spans="1:6" ht="15.75">
      <c r="A96" s="17" t="s">
        <v>75</v>
      </c>
      <c r="B96" s="18">
        <v>99</v>
      </c>
      <c r="C96" s="18">
        <v>32</v>
      </c>
      <c r="D96" s="242">
        <f t="shared" si="1"/>
        <v>67</v>
      </c>
      <c r="E96" s="243">
        <v>19</v>
      </c>
      <c r="F96" s="18">
        <v>10</v>
      </c>
    </row>
    <row r="97" spans="1:6" ht="42.75" customHeight="1">
      <c r="A97" s="128" t="s">
        <v>55</v>
      </c>
      <c r="B97" s="128"/>
      <c r="C97" s="128"/>
      <c r="D97" s="128"/>
      <c r="E97" s="128"/>
      <c r="F97" s="128"/>
    </row>
    <row r="98" spans="1:6" ht="15.75">
      <c r="A98" s="20" t="s">
        <v>189</v>
      </c>
      <c r="B98" s="18">
        <v>197</v>
      </c>
      <c r="C98" s="18">
        <v>127</v>
      </c>
      <c r="D98" s="242">
        <f t="shared" si="1"/>
        <v>70</v>
      </c>
      <c r="E98" s="243">
        <v>10</v>
      </c>
      <c r="F98" s="18">
        <v>26</v>
      </c>
    </row>
    <row r="99" spans="1:6" ht="15.75">
      <c r="A99" s="20" t="s">
        <v>69</v>
      </c>
      <c r="B99" s="18">
        <v>144</v>
      </c>
      <c r="C99" s="18">
        <v>193</v>
      </c>
      <c r="D99" s="242">
        <f t="shared" si="1"/>
        <v>-49</v>
      </c>
      <c r="E99" s="243">
        <v>3</v>
      </c>
      <c r="F99" s="18">
        <v>47</v>
      </c>
    </row>
    <row r="100" spans="1:6" ht="15.75">
      <c r="A100" s="20" t="s">
        <v>190</v>
      </c>
      <c r="B100" s="18">
        <v>136</v>
      </c>
      <c r="C100" s="18">
        <v>102</v>
      </c>
      <c r="D100" s="242">
        <f t="shared" si="1"/>
        <v>34</v>
      </c>
      <c r="E100" s="243">
        <v>0</v>
      </c>
      <c r="F100" s="18">
        <v>6</v>
      </c>
    </row>
    <row r="101" spans="1:6" ht="15.75">
      <c r="A101" s="20" t="s">
        <v>191</v>
      </c>
      <c r="B101" s="18">
        <v>121</v>
      </c>
      <c r="C101" s="18">
        <v>221</v>
      </c>
      <c r="D101" s="242">
        <f t="shared" si="1"/>
        <v>-100</v>
      </c>
      <c r="E101" s="243">
        <v>0</v>
      </c>
      <c r="F101" s="18">
        <v>65</v>
      </c>
    </row>
    <row r="102" spans="1:6" ht="15.75">
      <c r="A102" s="20" t="s">
        <v>192</v>
      </c>
      <c r="B102" s="18">
        <v>70</v>
      </c>
      <c r="C102" s="18">
        <v>103</v>
      </c>
      <c r="D102" s="242">
        <f t="shared" si="1"/>
        <v>-33</v>
      </c>
      <c r="E102" s="243">
        <v>15</v>
      </c>
      <c r="F102" s="18">
        <v>34</v>
      </c>
    </row>
    <row r="103" spans="1:6" ht="15.75">
      <c r="A103" s="20" t="s">
        <v>193</v>
      </c>
      <c r="B103" s="18">
        <v>56</v>
      </c>
      <c r="C103" s="18">
        <v>33</v>
      </c>
      <c r="D103" s="242">
        <f t="shared" si="1"/>
        <v>23</v>
      </c>
      <c r="E103" s="243">
        <v>11</v>
      </c>
      <c r="F103" s="18">
        <v>3</v>
      </c>
    </row>
    <row r="104" spans="1:6" ht="15.75">
      <c r="A104" s="20" t="s">
        <v>196</v>
      </c>
      <c r="B104" s="18">
        <v>50</v>
      </c>
      <c r="C104" s="18">
        <v>115</v>
      </c>
      <c r="D104" s="242">
        <f t="shared" si="1"/>
        <v>-65</v>
      </c>
      <c r="E104" s="243">
        <v>3</v>
      </c>
      <c r="F104" s="18">
        <v>43</v>
      </c>
    </row>
    <row r="105" spans="1:6" ht="15.75">
      <c r="A105" s="20" t="s">
        <v>194</v>
      </c>
      <c r="B105" s="18">
        <v>48</v>
      </c>
      <c r="C105" s="18">
        <v>36</v>
      </c>
      <c r="D105" s="242">
        <f t="shared" si="1"/>
        <v>12</v>
      </c>
      <c r="E105" s="243">
        <v>3</v>
      </c>
      <c r="F105" s="18">
        <v>3</v>
      </c>
    </row>
    <row r="106" spans="1:6" ht="15.75">
      <c r="A106" s="20" t="s">
        <v>195</v>
      </c>
      <c r="B106" s="18">
        <v>41</v>
      </c>
      <c r="C106" s="18">
        <v>86</v>
      </c>
      <c r="D106" s="242">
        <f t="shared" si="1"/>
        <v>-45</v>
      </c>
      <c r="E106" s="243">
        <v>0</v>
      </c>
      <c r="F106" s="18">
        <v>20</v>
      </c>
    </row>
    <row r="107" spans="1:6" ht="14.25" customHeight="1">
      <c r="A107" s="20" t="s">
        <v>197</v>
      </c>
      <c r="B107" s="18">
        <v>32</v>
      </c>
      <c r="C107" s="18">
        <v>82</v>
      </c>
      <c r="D107" s="242">
        <f t="shared" si="1"/>
        <v>-50</v>
      </c>
      <c r="E107" s="243">
        <v>4</v>
      </c>
      <c r="F107" s="18">
        <v>27</v>
      </c>
    </row>
    <row r="108" spans="1:6" ht="15.75">
      <c r="A108" s="20" t="s">
        <v>274</v>
      </c>
      <c r="B108" s="18">
        <v>19</v>
      </c>
      <c r="C108" s="18">
        <v>11</v>
      </c>
      <c r="D108" s="242">
        <f t="shared" si="1"/>
        <v>8</v>
      </c>
      <c r="E108" s="243">
        <v>3</v>
      </c>
      <c r="F108" s="18">
        <v>5</v>
      </c>
    </row>
    <row r="109" spans="1:6" ht="15.75">
      <c r="A109" s="20" t="s">
        <v>198</v>
      </c>
      <c r="B109" s="18">
        <v>17</v>
      </c>
      <c r="C109" s="18">
        <v>12</v>
      </c>
      <c r="D109" s="242">
        <f t="shared" si="1"/>
        <v>5</v>
      </c>
      <c r="E109" s="243">
        <v>3</v>
      </c>
      <c r="F109" s="18">
        <v>4</v>
      </c>
    </row>
    <row r="110" spans="1:6" ht="15.75">
      <c r="A110" s="20" t="s">
        <v>76</v>
      </c>
      <c r="B110" s="18">
        <v>13</v>
      </c>
      <c r="C110" s="18">
        <v>5</v>
      </c>
      <c r="D110" s="242">
        <f t="shared" si="1"/>
        <v>8</v>
      </c>
      <c r="E110" s="243">
        <v>0</v>
      </c>
      <c r="F110" s="18">
        <v>0</v>
      </c>
    </row>
    <row r="111" spans="1:6" ht="21" customHeight="1">
      <c r="A111" s="20" t="s">
        <v>199</v>
      </c>
      <c r="B111" s="18">
        <v>13</v>
      </c>
      <c r="C111" s="18">
        <v>46</v>
      </c>
      <c r="D111" s="242">
        <f t="shared" si="1"/>
        <v>-33</v>
      </c>
      <c r="E111" s="243">
        <v>1</v>
      </c>
      <c r="F111" s="18">
        <v>19</v>
      </c>
    </row>
    <row r="112" spans="1:6" ht="15.75">
      <c r="A112" s="20" t="s">
        <v>72</v>
      </c>
      <c r="B112" s="18">
        <v>13</v>
      </c>
      <c r="C112" s="18">
        <v>22</v>
      </c>
      <c r="D112" s="242">
        <f t="shared" si="1"/>
        <v>-9</v>
      </c>
      <c r="E112" s="243">
        <v>0</v>
      </c>
      <c r="F112" s="18">
        <v>8</v>
      </c>
    </row>
    <row r="113" spans="1:6" ht="30" customHeight="1">
      <c r="A113" s="128" t="s">
        <v>5</v>
      </c>
      <c r="B113" s="128"/>
      <c r="C113" s="128"/>
      <c r="D113" s="128"/>
      <c r="E113" s="128"/>
      <c r="F113" s="128"/>
    </row>
    <row r="114" spans="1:6" ht="15.75">
      <c r="A114" s="21" t="s">
        <v>111</v>
      </c>
      <c r="B114" s="18">
        <v>1738</v>
      </c>
      <c r="C114" s="18">
        <v>1055</v>
      </c>
      <c r="D114" s="242">
        <f t="shared" si="1"/>
        <v>683</v>
      </c>
      <c r="E114" s="243">
        <v>96</v>
      </c>
      <c r="F114" s="18">
        <v>209</v>
      </c>
    </row>
    <row r="115" spans="1:6" ht="15.75">
      <c r="A115" s="21" t="s">
        <v>79</v>
      </c>
      <c r="B115" s="18">
        <v>1393</v>
      </c>
      <c r="C115" s="18">
        <v>628</v>
      </c>
      <c r="D115" s="242">
        <f t="shared" si="1"/>
        <v>765</v>
      </c>
      <c r="E115" s="243">
        <v>240</v>
      </c>
      <c r="F115" s="18">
        <v>105</v>
      </c>
    </row>
    <row r="116" spans="1:6" ht="15.75">
      <c r="A116" s="21" t="s">
        <v>117</v>
      </c>
      <c r="B116" s="18">
        <v>1017</v>
      </c>
      <c r="C116" s="18">
        <v>277</v>
      </c>
      <c r="D116" s="242">
        <f t="shared" si="1"/>
        <v>740</v>
      </c>
      <c r="E116" s="243">
        <v>133</v>
      </c>
      <c r="F116" s="18">
        <v>42</v>
      </c>
    </row>
    <row r="117" spans="1:6" ht="15.75">
      <c r="A117" s="21" t="s">
        <v>124</v>
      </c>
      <c r="B117" s="18">
        <v>728</v>
      </c>
      <c r="C117" s="18">
        <v>344</v>
      </c>
      <c r="D117" s="242">
        <f t="shared" si="1"/>
        <v>384</v>
      </c>
      <c r="E117" s="243">
        <v>28</v>
      </c>
      <c r="F117" s="18">
        <v>55</v>
      </c>
    </row>
    <row r="118" spans="1:6" ht="15.75">
      <c r="A118" s="21" t="s">
        <v>129</v>
      </c>
      <c r="B118" s="18">
        <v>581</v>
      </c>
      <c r="C118" s="18">
        <v>334</v>
      </c>
      <c r="D118" s="242">
        <f t="shared" si="1"/>
        <v>247</v>
      </c>
      <c r="E118" s="243">
        <v>12</v>
      </c>
      <c r="F118" s="18">
        <v>31</v>
      </c>
    </row>
    <row r="119" spans="1:6" ht="15.75" customHeight="1">
      <c r="A119" s="21" t="s">
        <v>81</v>
      </c>
      <c r="B119" s="18">
        <v>407</v>
      </c>
      <c r="C119" s="18">
        <v>232</v>
      </c>
      <c r="D119" s="242">
        <f t="shared" si="1"/>
        <v>175</v>
      </c>
      <c r="E119" s="243">
        <v>10</v>
      </c>
      <c r="F119" s="18">
        <v>15</v>
      </c>
    </row>
    <row r="120" spans="1:6" ht="15.75">
      <c r="A120" s="21" t="s">
        <v>135</v>
      </c>
      <c r="B120" s="18">
        <v>405</v>
      </c>
      <c r="C120" s="18">
        <v>154</v>
      </c>
      <c r="D120" s="242">
        <f t="shared" si="1"/>
        <v>251</v>
      </c>
      <c r="E120" s="243">
        <v>45</v>
      </c>
      <c r="F120" s="18">
        <v>31</v>
      </c>
    </row>
    <row r="121" spans="1:6" ht="15.75">
      <c r="A121" s="21" t="s">
        <v>133</v>
      </c>
      <c r="B121" s="18">
        <v>405</v>
      </c>
      <c r="C121" s="18">
        <v>363</v>
      </c>
      <c r="D121" s="242">
        <f t="shared" si="1"/>
        <v>42</v>
      </c>
      <c r="E121" s="243">
        <v>109</v>
      </c>
      <c r="F121" s="18">
        <v>106</v>
      </c>
    </row>
    <row r="122" spans="1:6" ht="15.75">
      <c r="A122" s="21" t="s">
        <v>89</v>
      </c>
      <c r="B122" s="18">
        <v>388</v>
      </c>
      <c r="C122" s="18">
        <v>120</v>
      </c>
      <c r="D122" s="242">
        <f t="shared" si="1"/>
        <v>268</v>
      </c>
      <c r="E122" s="243">
        <v>36</v>
      </c>
      <c r="F122" s="18">
        <v>19</v>
      </c>
    </row>
    <row r="123" spans="1:6" ht="15.75">
      <c r="A123" s="21" t="s">
        <v>142</v>
      </c>
      <c r="B123" s="18">
        <v>338</v>
      </c>
      <c r="C123" s="18">
        <v>146</v>
      </c>
      <c r="D123" s="242">
        <f t="shared" si="1"/>
        <v>192</v>
      </c>
      <c r="E123" s="243">
        <v>53</v>
      </c>
      <c r="F123" s="18">
        <v>27</v>
      </c>
    </row>
    <row r="124" spans="1:6" ht="15.75" customHeight="1">
      <c r="A124" s="21" t="s">
        <v>83</v>
      </c>
      <c r="B124" s="18">
        <v>278</v>
      </c>
      <c r="C124" s="18">
        <v>140</v>
      </c>
      <c r="D124" s="242">
        <f t="shared" si="1"/>
        <v>138</v>
      </c>
      <c r="E124" s="243">
        <v>42</v>
      </c>
      <c r="F124" s="18">
        <v>28</v>
      </c>
    </row>
    <row r="125" spans="1:6" ht="15.75" customHeight="1">
      <c r="A125" s="21" t="s">
        <v>144</v>
      </c>
      <c r="B125" s="18">
        <v>276</v>
      </c>
      <c r="C125" s="18">
        <v>106</v>
      </c>
      <c r="D125" s="242">
        <f t="shared" si="1"/>
        <v>170</v>
      </c>
      <c r="E125" s="243">
        <v>13</v>
      </c>
      <c r="F125" s="18">
        <v>18</v>
      </c>
    </row>
    <row r="126" spans="1:6" ht="15.75">
      <c r="A126" s="21" t="s">
        <v>103</v>
      </c>
      <c r="B126" s="18">
        <v>249</v>
      </c>
      <c r="C126" s="18">
        <v>172</v>
      </c>
      <c r="D126" s="242">
        <f t="shared" si="1"/>
        <v>77</v>
      </c>
      <c r="E126" s="243">
        <v>15</v>
      </c>
      <c r="F126" s="18">
        <v>18</v>
      </c>
    </row>
    <row r="127" spans="1:6" ht="15.75">
      <c r="A127" s="21" t="s">
        <v>200</v>
      </c>
      <c r="B127" s="18">
        <v>249</v>
      </c>
      <c r="C127" s="18">
        <v>15</v>
      </c>
      <c r="D127" s="242">
        <f t="shared" si="1"/>
        <v>234</v>
      </c>
      <c r="E127" s="243">
        <v>182</v>
      </c>
      <c r="F127" s="18">
        <v>5</v>
      </c>
    </row>
    <row r="128" spans="1:6" ht="15.75">
      <c r="A128" s="21" t="s">
        <v>201</v>
      </c>
      <c r="B128" s="18">
        <v>246</v>
      </c>
      <c r="C128" s="18">
        <v>111</v>
      </c>
      <c r="D128" s="242">
        <f t="shared" si="1"/>
        <v>135</v>
      </c>
      <c r="E128" s="243">
        <v>16</v>
      </c>
      <c r="F128" s="18">
        <v>20</v>
      </c>
    </row>
    <row r="129" spans="1:6" ht="15.75">
      <c r="A129" s="21" t="s">
        <v>202</v>
      </c>
      <c r="B129" s="18">
        <v>240</v>
      </c>
      <c r="C129" s="18">
        <v>95</v>
      </c>
      <c r="D129" s="242">
        <f t="shared" si="1"/>
        <v>145</v>
      </c>
      <c r="E129" s="243">
        <v>35</v>
      </c>
      <c r="F129" s="18">
        <v>17</v>
      </c>
    </row>
    <row r="130" spans="1:6" ht="18" customHeight="1">
      <c r="A130" s="21" t="s">
        <v>82</v>
      </c>
      <c r="B130" s="18">
        <v>233</v>
      </c>
      <c r="C130" s="18">
        <v>94</v>
      </c>
      <c r="D130" s="242">
        <f t="shared" si="1"/>
        <v>139</v>
      </c>
      <c r="E130" s="243">
        <v>16</v>
      </c>
      <c r="F130" s="18">
        <v>15</v>
      </c>
    </row>
    <row r="131" spans="1:6" ht="19.5" customHeight="1">
      <c r="A131" s="21" t="s">
        <v>275</v>
      </c>
      <c r="B131" s="18">
        <v>228</v>
      </c>
      <c r="C131" s="18">
        <v>92</v>
      </c>
      <c r="D131" s="242">
        <f t="shared" si="1"/>
        <v>136</v>
      </c>
      <c r="E131" s="243">
        <v>37</v>
      </c>
      <c r="F131" s="18">
        <v>11</v>
      </c>
    </row>
    <row r="132" spans="1:6" ht="18" customHeight="1">
      <c r="A132" s="21" t="s">
        <v>88</v>
      </c>
      <c r="B132" s="18">
        <v>225</v>
      </c>
      <c r="C132" s="18">
        <v>94</v>
      </c>
      <c r="D132" s="242">
        <f t="shared" si="1"/>
        <v>131</v>
      </c>
      <c r="E132" s="243">
        <v>22</v>
      </c>
      <c r="F132" s="18">
        <v>15</v>
      </c>
    </row>
    <row r="133" spans="1:6" ht="15.75">
      <c r="A133" s="21" t="s">
        <v>90</v>
      </c>
      <c r="B133" s="18">
        <v>223</v>
      </c>
      <c r="C133" s="18">
        <v>248</v>
      </c>
      <c r="D133" s="242">
        <f t="shared" si="1"/>
        <v>-25</v>
      </c>
      <c r="E133" s="243">
        <v>19</v>
      </c>
      <c r="F133" s="18">
        <v>70</v>
      </c>
    </row>
    <row r="134" spans="1:6" ht="43.5" customHeight="1">
      <c r="A134" s="128" t="s">
        <v>56</v>
      </c>
      <c r="B134" s="128"/>
      <c r="C134" s="128"/>
      <c r="D134" s="128"/>
      <c r="E134" s="128"/>
      <c r="F134" s="128"/>
    </row>
    <row r="135" spans="1:6" ht="15.75">
      <c r="A135" s="21" t="s">
        <v>106</v>
      </c>
      <c r="B135" s="18">
        <v>3979</v>
      </c>
      <c r="C135" s="18">
        <v>3241</v>
      </c>
      <c r="D135" s="242">
        <f t="shared" si="1"/>
        <v>738</v>
      </c>
      <c r="E135" s="243">
        <v>269</v>
      </c>
      <c r="F135" s="18">
        <v>817</v>
      </c>
    </row>
    <row r="136" spans="1:6" ht="19.5" customHeight="1">
      <c r="A136" s="21" t="s">
        <v>78</v>
      </c>
      <c r="B136" s="18">
        <v>2053</v>
      </c>
      <c r="C136" s="18">
        <v>2444</v>
      </c>
      <c r="D136" s="242">
        <f t="shared" si="1"/>
        <v>-391</v>
      </c>
      <c r="E136" s="243">
        <v>30</v>
      </c>
      <c r="F136" s="18">
        <v>753</v>
      </c>
    </row>
    <row r="137" spans="1:6" ht="17.25" customHeight="1">
      <c r="A137" s="21" t="s">
        <v>136</v>
      </c>
      <c r="B137" s="18">
        <v>1421</v>
      </c>
      <c r="C137" s="18">
        <v>1265</v>
      </c>
      <c r="D137" s="242">
        <f aca="true" t="shared" si="2" ref="D137:D167">B137-C137</f>
        <v>156</v>
      </c>
      <c r="E137" s="243">
        <v>30</v>
      </c>
      <c r="F137" s="18">
        <v>61</v>
      </c>
    </row>
    <row r="138" spans="1:6" ht="15.75">
      <c r="A138" s="21" t="s">
        <v>123</v>
      </c>
      <c r="B138" s="18">
        <v>610</v>
      </c>
      <c r="C138" s="18">
        <v>945</v>
      </c>
      <c r="D138" s="242">
        <f t="shared" si="2"/>
        <v>-335</v>
      </c>
      <c r="E138" s="243">
        <v>29</v>
      </c>
      <c r="F138" s="18">
        <v>195</v>
      </c>
    </row>
    <row r="139" spans="1:6" ht="15.75">
      <c r="A139" s="21" t="s">
        <v>130</v>
      </c>
      <c r="B139" s="18">
        <v>422</v>
      </c>
      <c r="C139" s="18">
        <v>159</v>
      </c>
      <c r="D139" s="242">
        <f t="shared" si="2"/>
        <v>263</v>
      </c>
      <c r="E139" s="243">
        <v>52</v>
      </c>
      <c r="F139" s="18">
        <v>30</v>
      </c>
    </row>
    <row r="140" spans="1:6" ht="15.75">
      <c r="A140" s="21" t="s">
        <v>140</v>
      </c>
      <c r="B140" s="18">
        <v>353</v>
      </c>
      <c r="C140" s="18">
        <v>204</v>
      </c>
      <c r="D140" s="242">
        <f t="shared" si="2"/>
        <v>149</v>
      </c>
      <c r="E140" s="243">
        <v>10</v>
      </c>
      <c r="F140" s="18">
        <v>47</v>
      </c>
    </row>
    <row r="141" spans="1:6" ht="15.75">
      <c r="A141" s="21" t="s">
        <v>141</v>
      </c>
      <c r="B141" s="18">
        <v>325</v>
      </c>
      <c r="C141" s="18">
        <v>154</v>
      </c>
      <c r="D141" s="242">
        <f t="shared" si="2"/>
        <v>171</v>
      </c>
      <c r="E141" s="243">
        <v>6</v>
      </c>
      <c r="F141" s="18">
        <v>36</v>
      </c>
    </row>
    <row r="142" spans="1:6" ht="15.75">
      <c r="A142" s="21" t="s">
        <v>203</v>
      </c>
      <c r="B142" s="18">
        <v>266</v>
      </c>
      <c r="C142" s="18">
        <v>146</v>
      </c>
      <c r="D142" s="242">
        <f t="shared" si="2"/>
        <v>120</v>
      </c>
      <c r="E142" s="243">
        <v>24</v>
      </c>
      <c r="F142" s="18">
        <v>22</v>
      </c>
    </row>
    <row r="143" spans="1:6" ht="15.75">
      <c r="A143" s="21" t="s">
        <v>204</v>
      </c>
      <c r="B143" s="18">
        <v>247</v>
      </c>
      <c r="C143" s="18">
        <v>174</v>
      </c>
      <c r="D143" s="242">
        <f t="shared" si="2"/>
        <v>73</v>
      </c>
      <c r="E143" s="243">
        <v>16</v>
      </c>
      <c r="F143" s="18">
        <v>45</v>
      </c>
    </row>
    <row r="144" spans="1:6" ht="15.75">
      <c r="A144" s="21" t="s">
        <v>205</v>
      </c>
      <c r="B144" s="18">
        <v>247</v>
      </c>
      <c r="C144" s="18">
        <v>164</v>
      </c>
      <c r="D144" s="242">
        <f t="shared" si="2"/>
        <v>83</v>
      </c>
      <c r="E144" s="243">
        <v>23</v>
      </c>
      <c r="F144" s="18">
        <v>51</v>
      </c>
    </row>
    <row r="145" spans="1:6" ht="19.5" customHeight="1">
      <c r="A145" s="21" t="s">
        <v>206</v>
      </c>
      <c r="B145" s="18">
        <v>185</v>
      </c>
      <c r="C145" s="18">
        <v>71</v>
      </c>
      <c r="D145" s="242">
        <f t="shared" si="2"/>
        <v>114</v>
      </c>
      <c r="E145" s="243">
        <v>7</v>
      </c>
      <c r="F145" s="18">
        <v>5</v>
      </c>
    </row>
    <row r="146" spans="1:6" ht="15.75">
      <c r="A146" s="21" t="s">
        <v>207</v>
      </c>
      <c r="B146" s="18">
        <v>167</v>
      </c>
      <c r="C146" s="18">
        <v>396</v>
      </c>
      <c r="D146" s="242">
        <f t="shared" si="2"/>
        <v>-229</v>
      </c>
      <c r="E146" s="243">
        <v>8</v>
      </c>
      <c r="F146" s="18">
        <v>125</v>
      </c>
    </row>
    <row r="147" spans="1:6" ht="15.75">
      <c r="A147" s="21" t="s">
        <v>208</v>
      </c>
      <c r="B147" s="18">
        <v>152</v>
      </c>
      <c r="C147" s="18">
        <v>116</v>
      </c>
      <c r="D147" s="242">
        <f t="shared" si="2"/>
        <v>36</v>
      </c>
      <c r="E147" s="243">
        <v>6</v>
      </c>
      <c r="F147" s="18">
        <v>24</v>
      </c>
    </row>
    <row r="148" spans="1:6" ht="24.75" customHeight="1">
      <c r="A148" s="128" t="s">
        <v>3</v>
      </c>
      <c r="B148" s="128"/>
      <c r="C148" s="128"/>
      <c r="D148" s="128"/>
      <c r="E148" s="128"/>
      <c r="F148" s="128"/>
    </row>
    <row r="149" spans="1:6" ht="15.75">
      <c r="A149" s="17" t="s">
        <v>107</v>
      </c>
      <c r="B149" s="18">
        <v>3571</v>
      </c>
      <c r="C149" s="18">
        <v>2886</v>
      </c>
      <c r="D149" s="242">
        <f t="shared" si="2"/>
        <v>685</v>
      </c>
      <c r="E149" s="243">
        <v>366</v>
      </c>
      <c r="F149" s="18">
        <v>750</v>
      </c>
    </row>
    <row r="150" spans="1:6" ht="15.75">
      <c r="A150" s="17" t="s">
        <v>112</v>
      </c>
      <c r="B150" s="18">
        <v>1473</v>
      </c>
      <c r="C150" s="18">
        <v>1038</v>
      </c>
      <c r="D150" s="242">
        <f t="shared" si="2"/>
        <v>435</v>
      </c>
      <c r="E150" s="243">
        <v>107</v>
      </c>
      <c r="F150" s="18">
        <v>281</v>
      </c>
    </row>
    <row r="151" spans="1:6" ht="15.75">
      <c r="A151" s="17" t="s">
        <v>114</v>
      </c>
      <c r="B151" s="18">
        <v>1284</v>
      </c>
      <c r="C151" s="18">
        <v>491</v>
      </c>
      <c r="D151" s="242">
        <f t="shared" si="2"/>
        <v>793</v>
      </c>
      <c r="E151" s="243">
        <v>131</v>
      </c>
      <c r="F151" s="18">
        <v>96</v>
      </c>
    </row>
    <row r="152" spans="1:6" ht="15.75">
      <c r="A152" s="17" t="s">
        <v>118</v>
      </c>
      <c r="B152" s="18">
        <v>957</v>
      </c>
      <c r="C152" s="18">
        <v>931</v>
      </c>
      <c r="D152" s="242">
        <f t="shared" si="2"/>
        <v>26</v>
      </c>
      <c r="E152" s="243">
        <v>24</v>
      </c>
      <c r="F152" s="18">
        <v>257</v>
      </c>
    </row>
    <row r="153" spans="1:6" ht="15.75">
      <c r="A153" s="17" t="s">
        <v>120</v>
      </c>
      <c r="B153" s="18">
        <v>904</v>
      </c>
      <c r="C153" s="18">
        <v>861</v>
      </c>
      <c r="D153" s="242">
        <f t="shared" si="2"/>
        <v>43</v>
      </c>
      <c r="E153" s="243">
        <v>27</v>
      </c>
      <c r="F153" s="18">
        <v>228</v>
      </c>
    </row>
    <row r="154" spans="1:6" ht="15.75">
      <c r="A154" s="17" t="s">
        <v>122</v>
      </c>
      <c r="B154" s="18">
        <v>706</v>
      </c>
      <c r="C154" s="18">
        <v>693</v>
      </c>
      <c r="D154" s="242">
        <f t="shared" si="2"/>
        <v>13</v>
      </c>
      <c r="E154" s="243">
        <v>19</v>
      </c>
      <c r="F154" s="18">
        <v>215</v>
      </c>
    </row>
    <row r="155" spans="1:6" ht="15.75">
      <c r="A155" s="17" t="s">
        <v>125</v>
      </c>
      <c r="B155" s="18">
        <v>648</v>
      </c>
      <c r="C155" s="18">
        <v>334</v>
      </c>
      <c r="D155" s="242">
        <f t="shared" si="2"/>
        <v>314</v>
      </c>
      <c r="E155" s="243">
        <v>101</v>
      </c>
      <c r="F155" s="18">
        <v>76</v>
      </c>
    </row>
    <row r="156" spans="1:6" ht="15.75">
      <c r="A156" s="17" t="s">
        <v>137</v>
      </c>
      <c r="B156" s="18">
        <v>403</v>
      </c>
      <c r="C156" s="18">
        <v>185</v>
      </c>
      <c r="D156" s="242">
        <f t="shared" si="2"/>
        <v>218</v>
      </c>
      <c r="E156" s="243">
        <v>58</v>
      </c>
      <c r="F156" s="18">
        <v>40</v>
      </c>
    </row>
    <row r="157" spans="1:6" ht="15.75">
      <c r="A157" s="17" t="s">
        <v>138</v>
      </c>
      <c r="B157" s="18">
        <v>376</v>
      </c>
      <c r="C157" s="18">
        <v>240</v>
      </c>
      <c r="D157" s="242">
        <f t="shared" si="2"/>
        <v>136</v>
      </c>
      <c r="E157" s="243">
        <v>27</v>
      </c>
      <c r="F157" s="18">
        <v>74</v>
      </c>
    </row>
    <row r="158" spans="1:6" ht="15.75">
      <c r="A158" s="17" t="s">
        <v>139</v>
      </c>
      <c r="B158" s="18">
        <v>366</v>
      </c>
      <c r="C158" s="18">
        <v>283</v>
      </c>
      <c r="D158" s="242">
        <f t="shared" si="2"/>
        <v>83</v>
      </c>
      <c r="E158" s="243">
        <v>20</v>
      </c>
      <c r="F158" s="18">
        <v>73</v>
      </c>
    </row>
    <row r="159" spans="1:6" ht="15.75">
      <c r="A159" s="17" t="s">
        <v>143</v>
      </c>
      <c r="B159" s="18">
        <v>303</v>
      </c>
      <c r="C159" s="18">
        <v>131</v>
      </c>
      <c r="D159" s="242">
        <f t="shared" si="2"/>
        <v>172</v>
      </c>
      <c r="E159" s="243">
        <v>1</v>
      </c>
      <c r="F159" s="18">
        <v>24</v>
      </c>
    </row>
    <row r="160" spans="1:6" ht="15.75">
      <c r="A160" s="17" t="s">
        <v>209</v>
      </c>
      <c r="B160" s="18">
        <v>296</v>
      </c>
      <c r="C160" s="18">
        <v>243</v>
      </c>
      <c r="D160" s="242">
        <f t="shared" si="2"/>
        <v>53</v>
      </c>
      <c r="E160" s="243">
        <v>13</v>
      </c>
      <c r="F160" s="18">
        <v>62</v>
      </c>
    </row>
    <row r="161" spans="1:6" ht="20.25" customHeight="1">
      <c r="A161" s="17" t="s">
        <v>210</v>
      </c>
      <c r="B161" s="18">
        <v>204</v>
      </c>
      <c r="C161" s="18">
        <v>82</v>
      </c>
      <c r="D161" s="242">
        <f t="shared" si="2"/>
        <v>122</v>
      </c>
      <c r="E161" s="243">
        <v>98</v>
      </c>
      <c r="F161" s="18">
        <v>26</v>
      </c>
    </row>
    <row r="162" spans="1:6" ht="15.75" customHeight="1">
      <c r="A162" s="17" t="s">
        <v>211</v>
      </c>
      <c r="B162" s="18">
        <v>135</v>
      </c>
      <c r="C162" s="18">
        <v>136</v>
      </c>
      <c r="D162" s="242">
        <f t="shared" si="2"/>
        <v>-1</v>
      </c>
      <c r="E162" s="243">
        <v>11</v>
      </c>
      <c r="F162" s="18">
        <v>41</v>
      </c>
    </row>
    <row r="163" spans="1:6" ht="15.75">
      <c r="A163" s="17" t="s">
        <v>257</v>
      </c>
      <c r="B163" s="18">
        <v>119</v>
      </c>
      <c r="C163" s="18">
        <v>99</v>
      </c>
      <c r="D163" s="242">
        <f t="shared" si="2"/>
        <v>20</v>
      </c>
      <c r="E163" s="243">
        <v>3</v>
      </c>
      <c r="F163" s="18">
        <v>9</v>
      </c>
    </row>
    <row r="164" spans="1:6" ht="15.75">
      <c r="A164" s="17" t="s">
        <v>212</v>
      </c>
      <c r="B164" s="18">
        <v>110</v>
      </c>
      <c r="C164" s="18">
        <v>71</v>
      </c>
      <c r="D164" s="242">
        <f t="shared" si="2"/>
        <v>39</v>
      </c>
      <c r="E164" s="243">
        <v>4</v>
      </c>
      <c r="F164" s="18">
        <v>17</v>
      </c>
    </row>
    <row r="165" spans="1:6" ht="15.75">
      <c r="A165" s="17" t="s">
        <v>213</v>
      </c>
      <c r="B165" s="18">
        <v>76</v>
      </c>
      <c r="C165" s="18">
        <v>30</v>
      </c>
      <c r="D165" s="242">
        <f t="shared" si="2"/>
        <v>46</v>
      </c>
      <c r="E165" s="243">
        <v>0</v>
      </c>
      <c r="F165" s="18">
        <v>7</v>
      </c>
    </row>
    <row r="166" spans="1:6" ht="15.75">
      <c r="A166" s="17" t="s">
        <v>215</v>
      </c>
      <c r="B166" s="18">
        <v>65</v>
      </c>
      <c r="C166" s="18">
        <v>6</v>
      </c>
      <c r="D166" s="242">
        <f t="shared" si="2"/>
        <v>59</v>
      </c>
      <c r="E166" s="243">
        <v>0</v>
      </c>
      <c r="F166" s="18">
        <v>1</v>
      </c>
    </row>
    <row r="167" spans="1:6" ht="15.75">
      <c r="A167" s="17" t="s">
        <v>214</v>
      </c>
      <c r="B167" s="18">
        <v>58</v>
      </c>
      <c r="C167" s="18">
        <v>32</v>
      </c>
      <c r="D167" s="242">
        <f t="shared" si="2"/>
        <v>26</v>
      </c>
      <c r="E167" s="243">
        <v>11</v>
      </c>
      <c r="F167" s="18">
        <v>13</v>
      </c>
    </row>
  </sheetData>
  <sheetProtection/>
  <mergeCells count="19">
    <mergeCell ref="B4:B5"/>
    <mergeCell ref="C4:C5"/>
    <mergeCell ref="D4:D5"/>
    <mergeCell ref="A1:F1"/>
    <mergeCell ref="A2:F2"/>
    <mergeCell ref="A3:A5"/>
    <mergeCell ref="E3:F3"/>
    <mergeCell ref="E4:E5"/>
    <mergeCell ref="F4:F5"/>
    <mergeCell ref="B3:D3"/>
    <mergeCell ref="A113:F113"/>
    <mergeCell ref="A134:F134"/>
    <mergeCell ref="A148:F148"/>
    <mergeCell ref="A7:F7"/>
    <mergeCell ref="A28:F28"/>
    <mergeCell ref="A44:F44"/>
    <mergeCell ref="A64:F64"/>
    <mergeCell ref="A82:F82"/>
    <mergeCell ref="A97:F97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3" max="255" man="1"/>
    <brk id="81" max="255" man="1"/>
    <brk id="112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1">
      <selection activeCell="E11" sqref="E11"/>
    </sheetView>
  </sheetViews>
  <sheetFormatPr defaultColWidth="10.28125" defaultRowHeight="15"/>
  <cols>
    <col min="1" max="1" width="3.28125" style="3" customWidth="1"/>
    <col min="2" max="2" width="70.57421875" style="22" customWidth="1"/>
    <col min="3" max="3" width="22.421875" style="23" customWidth="1"/>
    <col min="4" max="250" width="9.140625" style="3" customWidth="1"/>
    <col min="251" max="251" width="4.28125" style="3" customWidth="1"/>
    <col min="252" max="252" width="31.140625" style="3" customWidth="1"/>
    <col min="253" max="255" width="10.00390625" style="3" customWidth="1"/>
    <col min="256" max="16384" width="10.28125" style="3" customWidth="1"/>
  </cols>
  <sheetData>
    <row r="1" spans="1:256" ht="38.25" customHeight="1">
      <c r="A1" s="131" t="s">
        <v>276</v>
      </c>
      <c r="B1" s="131"/>
      <c r="C1" s="13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2:256" ht="15.75" customHeight="1">
      <c r="B2" s="207" t="s">
        <v>42</v>
      </c>
      <c r="C2" s="20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:3" ht="16.5" customHeight="1">
      <c r="B3" s="244" t="s">
        <v>315</v>
      </c>
      <c r="C3" s="244"/>
    </row>
    <row r="4" spans="1:3" s="75" customFormat="1" ht="45.75" customHeight="1">
      <c r="A4" s="24" t="s">
        <v>41</v>
      </c>
      <c r="B4" s="25" t="s">
        <v>40</v>
      </c>
      <c r="C4" s="26" t="s">
        <v>43</v>
      </c>
    </row>
    <row r="5" spans="1:256" ht="15.75" customHeight="1">
      <c r="A5" s="27">
        <v>1</v>
      </c>
      <c r="B5" s="28" t="s">
        <v>217</v>
      </c>
      <c r="C5" s="206">
        <v>24010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ht="15.75" customHeight="1">
      <c r="A6" s="27">
        <v>2</v>
      </c>
      <c r="B6" s="28" t="s">
        <v>216</v>
      </c>
      <c r="C6" s="206">
        <v>23550</v>
      </c>
      <c r="D6" s="77"/>
      <c r="E6" s="76"/>
      <c r="F6" s="76"/>
      <c r="G6" s="76"/>
      <c r="H6" s="76"/>
      <c r="I6" s="78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256" ht="15.75" customHeight="1">
      <c r="A7" s="27">
        <v>3</v>
      </c>
      <c r="B7" s="28" t="s">
        <v>321</v>
      </c>
      <c r="C7" s="206">
        <v>22826.67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ht="15.75" customHeight="1">
      <c r="A8" s="27">
        <v>4</v>
      </c>
      <c r="B8" s="28" t="s">
        <v>322</v>
      </c>
      <c r="C8" s="206">
        <v>20000</v>
      </c>
      <c r="D8" s="76"/>
      <c r="E8" s="76"/>
      <c r="F8" s="76"/>
      <c r="G8" s="76"/>
      <c r="H8" s="76"/>
      <c r="I8" s="76"/>
      <c r="J8" s="76"/>
      <c r="K8" s="79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ht="15.75" customHeight="1">
      <c r="A9" s="27">
        <v>5</v>
      </c>
      <c r="B9" s="28" t="s">
        <v>218</v>
      </c>
      <c r="C9" s="206">
        <v>19853.74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ht="15.75" customHeight="1">
      <c r="A10" s="27">
        <v>6</v>
      </c>
      <c r="B10" s="28" t="s">
        <v>221</v>
      </c>
      <c r="C10" s="206">
        <v>19789.5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15.75" customHeight="1">
      <c r="A11" s="27">
        <v>7</v>
      </c>
      <c r="B11" s="28" t="s">
        <v>323</v>
      </c>
      <c r="C11" s="206">
        <v>18000</v>
      </c>
      <c r="D11" s="76"/>
      <c r="E11" s="80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ht="15.75" customHeight="1">
      <c r="A12" s="27">
        <v>8</v>
      </c>
      <c r="B12" s="28" t="s">
        <v>220</v>
      </c>
      <c r="C12" s="206">
        <v>17040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ht="15.75" customHeight="1">
      <c r="A13" s="27">
        <v>9</v>
      </c>
      <c r="B13" s="28" t="s">
        <v>223</v>
      </c>
      <c r="C13" s="206">
        <v>15912.58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ht="15.75" customHeight="1">
      <c r="A14" s="27">
        <v>10</v>
      </c>
      <c r="B14" s="28" t="s">
        <v>277</v>
      </c>
      <c r="C14" s="206">
        <v>15454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ht="15.75" customHeight="1">
      <c r="A15" s="27">
        <v>11</v>
      </c>
      <c r="B15" s="28" t="s">
        <v>324</v>
      </c>
      <c r="C15" s="206">
        <v>15333.33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ht="15.75" customHeight="1">
      <c r="A16" s="27">
        <v>12</v>
      </c>
      <c r="B16" s="28" t="s">
        <v>278</v>
      </c>
      <c r="C16" s="206">
        <v>15000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ht="15.75" customHeight="1">
      <c r="A17" s="27">
        <v>13</v>
      </c>
      <c r="B17" s="28" t="s">
        <v>224</v>
      </c>
      <c r="C17" s="206">
        <v>15000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ht="15.75" customHeight="1">
      <c r="A18" s="27">
        <v>14</v>
      </c>
      <c r="B18" s="28" t="s">
        <v>279</v>
      </c>
      <c r="C18" s="206">
        <v>15000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ht="15.75" customHeight="1">
      <c r="A19" s="27">
        <v>15</v>
      </c>
      <c r="B19" s="28" t="s">
        <v>225</v>
      </c>
      <c r="C19" s="206">
        <v>15000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5.75" customHeight="1">
      <c r="A20" s="27">
        <v>16</v>
      </c>
      <c r="B20" s="28" t="s">
        <v>231</v>
      </c>
      <c r="C20" s="206">
        <v>15000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ht="15.75" customHeight="1">
      <c r="A21" s="27">
        <v>17</v>
      </c>
      <c r="B21" s="28" t="s">
        <v>260</v>
      </c>
      <c r="C21" s="206">
        <v>15000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256" ht="15.75" customHeight="1">
      <c r="A22" s="27">
        <v>18</v>
      </c>
      <c r="B22" s="28" t="s">
        <v>325</v>
      </c>
      <c r="C22" s="206">
        <v>14874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256" ht="15.75" customHeight="1">
      <c r="A23" s="27">
        <v>19</v>
      </c>
      <c r="B23" s="28" t="s">
        <v>219</v>
      </c>
      <c r="C23" s="206">
        <v>14690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 ht="15.75" customHeight="1">
      <c r="A24" s="27">
        <v>20</v>
      </c>
      <c r="B24" s="28" t="s">
        <v>222</v>
      </c>
      <c r="C24" s="206">
        <v>14500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  <row r="25" spans="1:256" ht="15.75" customHeight="1">
      <c r="A25" s="27">
        <v>21</v>
      </c>
      <c r="B25" s="28" t="s">
        <v>326</v>
      </c>
      <c r="C25" s="206">
        <v>14491.19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</row>
    <row r="26" spans="1:256" ht="15.75" customHeight="1">
      <c r="A26" s="27">
        <v>22</v>
      </c>
      <c r="B26" s="28" t="s">
        <v>280</v>
      </c>
      <c r="C26" s="206">
        <v>14480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</row>
    <row r="27" spans="1:256" ht="15.75" customHeight="1">
      <c r="A27" s="27">
        <v>23</v>
      </c>
      <c r="B27" s="28" t="s">
        <v>281</v>
      </c>
      <c r="C27" s="206">
        <v>14457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5.75" customHeight="1">
      <c r="A28" s="27">
        <v>24</v>
      </c>
      <c r="B28" s="28" t="s">
        <v>282</v>
      </c>
      <c r="C28" s="206">
        <v>14000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ht="15.75" customHeight="1">
      <c r="A29" s="27">
        <v>25</v>
      </c>
      <c r="B29" s="28" t="s">
        <v>226</v>
      </c>
      <c r="C29" s="206">
        <v>14000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ht="15.75" customHeight="1">
      <c r="A30" s="27">
        <v>26</v>
      </c>
      <c r="B30" s="28" t="s">
        <v>327</v>
      </c>
      <c r="C30" s="206">
        <v>14000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</row>
    <row r="31" spans="1:256" ht="15.75" customHeight="1">
      <c r="A31" s="27">
        <v>27</v>
      </c>
      <c r="B31" s="28" t="s">
        <v>284</v>
      </c>
      <c r="C31" s="206">
        <v>14000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15.75" customHeight="1">
      <c r="A32" s="27">
        <v>28</v>
      </c>
      <c r="B32" s="28" t="s">
        <v>227</v>
      </c>
      <c r="C32" s="206">
        <v>13955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ht="15.75" customHeight="1">
      <c r="A33" s="27">
        <v>29</v>
      </c>
      <c r="B33" s="28" t="s">
        <v>230</v>
      </c>
      <c r="C33" s="206">
        <v>13732.75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3" ht="15.75" customHeight="1">
      <c r="A34" s="27">
        <v>30</v>
      </c>
      <c r="B34" s="28" t="s">
        <v>328</v>
      </c>
      <c r="C34" s="206">
        <v>13637.84</v>
      </c>
    </row>
    <row r="35" spans="1:3" ht="15.75" customHeight="1">
      <c r="A35" s="27">
        <v>31</v>
      </c>
      <c r="B35" s="28" t="s">
        <v>262</v>
      </c>
      <c r="C35" s="206">
        <v>13504.25</v>
      </c>
    </row>
    <row r="36" spans="1:3" ht="15.75" customHeight="1">
      <c r="A36" s="27">
        <v>32</v>
      </c>
      <c r="B36" s="28" t="s">
        <v>228</v>
      </c>
      <c r="C36" s="206">
        <v>13333.34</v>
      </c>
    </row>
    <row r="37" spans="1:3" ht="15.75" customHeight="1">
      <c r="A37" s="27">
        <v>33</v>
      </c>
      <c r="B37" s="28" t="s">
        <v>329</v>
      </c>
      <c r="C37" s="206">
        <v>13150</v>
      </c>
    </row>
    <row r="38" spans="1:3" ht="15.75" customHeight="1">
      <c r="A38" s="27">
        <v>34</v>
      </c>
      <c r="B38" s="28" t="s">
        <v>232</v>
      </c>
      <c r="C38" s="206">
        <v>13000</v>
      </c>
    </row>
    <row r="39" spans="1:3" ht="15.75" customHeight="1">
      <c r="A39" s="27">
        <v>35</v>
      </c>
      <c r="B39" s="28" t="s">
        <v>330</v>
      </c>
      <c r="C39" s="206">
        <v>13000</v>
      </c>
    </row>
    <row r="40" spans="1:3" ht="15.75" customHeight="1">
      <c r="A40" s="27">
        <v>36</v>
      </c>
      <c r="B40" s="28" t="s">
        <v>331</v>
      </c>
      <c r="C40" s="206">
        <v>12876</v>
      </c>
    </row>
    <row r="41" spans="1:3" ht="15.75" customHeight="1">
      <c r="A41" s="27">
        <v>37</v>
      </c>
      <c r="B41" s="28" t="s">
        <v>286</v>
      </c>
      <c r="C41" s="206">
        <v>12862.83</v>
      </c>
    </row>
    <row r="42" spans="1:3" ht="15.75" customHeight="1">
      <c r="A42" s="27">
        <v>38</v>
      </c>
      <c r="B42" s="28" t="s">
        <v>287</v>
      </c>
      <c r="C42" s="206">
        <v>12660.6</v>
      </c>
    </row>
    <row r="43" spans="1:3" ht="15.75" customHeight="1">
      <c r="A43" s="27">
        <v>39</v>
      </c>
      <c r="B43" s="28" t="s">
        <v>265</v>
      </c>
      <c r="C43" s="206">
        <v>12503</v>
      </c>
    </row>
    <row r="44" spans="1:3" ht="15.75" customHeight="1">
      <c r="A44" s="27">
        <v>40</v>
      </c>
      <c r="B44" s="28" t="s">
        <v>288</v>
      </c>
      <c r="C44" s="206">
        <v>12493</v>
      </c>
    </row>
    <row r="45" spans="1:3" ht="15.75" customHeight="1">
      <c r="A45" s="27">
        <v>41</v>
      </c>
      <c r="B45" s="28" t="s">
        <v>229</v>
      </c>
      <c r="C45" s="206">
        <v>12427</v>
      </c>
    </row>
    <row r="46" spans="1:3" ht="15.75" customHeight="1">
      <c r="A46" s="27">
        <v>42</v>
      </c>
      <c r="B46" s="28" t="s">
        <v>289</v>
      </c>
      <c r="C46" s="206">
        <v>12320</v>
      </c>
    </row>
    <row r="47" spans="1:3" ht="15.75" customHeight="1">
      <c r="A47" s="27">
        <v>43</v>
      </c>
      <c r="B47" s="28" t="s">
        <v>290</v>
      </c>
      <c r="C47" s="206">
        <v>12318.66</v>
      </c>
    </row>
    <row r="48" spans="1:3" ht="15.75" customHeight="1">
      <c r="A48" s="27">
        <v>44</v>
      </c>
      <c r="B48" s="28" t="s">
        <v>235</v>
      </c>
      <c r="C48" s="206">
        <v>12300</v>
      </c>
    </row>
    <row r="49" spans="1:3" ht="15.75" customHeight="1">
      <c r="A49" s="27">
        <v>45</v>
      </c>
      <c r="B49" s="28" t="s">
        <v>291</v>
      </c>
      <c r="C49" s="206">
        <v>12268</v>
      </c>
    </row>
    <row r="50" spans="1:3" ht="15.75" customHeight="1">
      <c r="A50" s="27">
        <v>46</v>
      </c>
      <c r="B50" s="28" t="s">
        <v>332</v>
      </c>
      <c r="C50" s="206">
        <v>12252.14</v>
      </c>
    </row>
    <row r="51" spans="1:3" ht="15.75" customHeight="1">
      <c r="A51" s="27">
        <v>47</v>
      </c>
      <c r="B51" s="28" t="s">
        <v>292</v>
      </c>
      <c r="C51" s="206">
        <v>12000</v>
      </c>
    </row>
    <row r="52" spans="1:3" ht="15.75" customHeight="1">
      <c r="A52" s="27">
        <v>48</v>
      </c>
      <c r="B52" s="28" t="s">
        <v>236</v>
      </c>
      <c r="C52" s="206">
        <v>12000</v>
      </c>
    </row>
    <row r="53" spans="1:3" ht="15.75" customHeight="1">
      <c r="A53" s="27">
        <v>49</v>
      </c>
      <c r="B53" s="28" t="s">
        <v>333</v>
      </c>
      <c r="C53" s="206">
        <v>12000</v>
      </c>
    </row>
    <row r="54" spans="1:3" ht="15.75" customHeight="1">
      <c r="A54" s="27">
        <v>50</v>
      </c>
      <c r="B54" s="28" t="s">
        <v>293</v>
      </c>
      <c r="C54" s="206">
        <v>12000</v>
      </c>
    </row>
  </sheetData>
  <sheetProtection/>
  <mergeCells count="3">
    <mergeCell ref="B2:C2"/>
    <mergeCell ref="A1:C1"/>
    <mergeCell ref="B3:C3"/>
  </mergeCells>
  <printOptions horizontalCentered="1"/>
  <pageMargins left="0.11811023622047245" right="0.2755905511811024" top="0.03937007874015748" bottom="0" header="0.11811023622047245" footer="0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89" zoomScaleSheetLayoutView="89" zoomScalePageLayoutView="0" workbookViewId="0" topLeftCell="A1">
      <selection activeCell="A2" sqref="A2"/>
    </sheetView>
  </sheetViews>
  <sheetFormatPr defaultColWidth="8.8515625" defaultRowHeight="15"/>
  <cols>
    <col min="1" max="1" width="76.7109375" style="74" customWidth="1"/>
    <col min="2" max="2" width="27.28125" style="94" customWidth="1"/>
    <col min="3" max="16384" width="8.8515625" style="29" customWidth="1"/>
  </cols>
  <sheetData>
    <row r="1" spans="1:2" ht="54" customHeight="1">
      <c r="A1" s="125" t="s">
        <v>342</v>
      </c>
      <c r="B1" s="125"/>
    </row>
    <row r="2" spans="1:2" ht="51" customHeight="1" thickBot="1">
      <c r="A2" s="259" t="s">
        <v>40</v>
      </c>
      <c r="B2" s="247" t="s">
        <v>44</v>
      </c>
    </row>
    <row r="3" spans="1:2" ht="40.5" customHeight="1" thickTop="1">
      <c r="A3" s="245" t="s">
        <v>341</v>
      </c>
      <c r="B3" s="246"/>
    </row>
    <row r="4" spans="1:2" ht="15.75" customHeight="1">
      <c r="A4" s="31" t="s">
        <v>258</v>
      </c>
      <c r="B4" s="93">
        <v>20000</v>
      </c>
    </row>
    <row r="5" spans="1:2" ht="15.75" customHeight="1">
      <c r="A5" s="31" t="s">
        <v>221</v>
      </c>
      <c r="B5" s="93">
        <v>19789.5</v>
      </c>
    </row>
    <row r="6" spans="1:6" ht="15.75" customHeight="1">
      <c r="A6" s="31" t="s">
        <v>91</v>
      </c>
      <c r="B6" s="93">
        <v>18000</v>
      </c>
      <c r="F6" s="4"/>
    </row>
    <row r="7" spans="1:2" ht="15.75" customHeight="1">
      <c r="A7" s="31" t="s">
        <v>222</v>
      </c>
      <c r="B7" s="93">
        <v>14500</v>
      </c>
    </row>
    <row r="8" spans="1:8" ht="15.75" customHeight="1">
      <c r="A8" s="31" t="s">
        <v>281</v>
      </c>
      <c r="B8" s="93">
        <v>14457</v>
      </c>
      <c r="H8" s="30"/>
    </row>
    <row r="9" spans="1:2" ht="15.75" customHeight="1">
      <c r="A9" s="31" t="s">
        <v>282</v>
      </c>
      <c r="B9" s="93">
        <v>14000</v>
      </c>
    </row>
    <row r="10" spans="1:2" ht="15.75" customHeight="1">
      <c r="A10" s="31" t="s">
        <v>226</v>
      </c>
      <c r="B10" s="93">
        <v>14000</v>
      </c>
    </row>
    <row r="11" spans="1:2" ht="15.75" customHeight="1">
      <c r="A11" s="31" t="s">
        <v>283</v>
      </c>
      <c r="B11" s="93">
        <v>14000</v>
      </c>
    </row>
    <row r="12" spans="1:2" ht="15.75" customHeight="1">
      <c r="A12" s="31" t="s">
        <v>262</v>
      </c>
      <c r="B12" s="93">
        <v>13504.25</v>
      </c>
    </row>
    <row r="13" spans="1:2" ht="15.75" customHeight="1" thickBot="1">
      <c r="A13" s="250" t="s">
        <v>259</v>
      </c>
      <c r="B13" s="251">
        <v>13150</v>
      </c>
    </row>
    <row r="14" spans="1:2" ht="19.5" thickTop="1">
      <c r="A14" s="248" t="s">
        <v>2</v>
      </c>
      <c r="B14" s="249"/>
    </row>
    <row r="15" spans="1:2" ht="15.75" customHeight="1">
      <c r="A15" s="31" t="s">
        <v>77</v>
      </c>
      <c r="B15" s="92">
        <v>15333.33</v>
      </c>
    </row>
    <row r="16" spans="1:2" ht="15.75" customHeight="1">
      <c r="A16" s="31" t="s">
        <v>278</v>
      </c>
      <c r="B16" s="92">
        <v>15000</v>
      </c>
    </row>
    <row r="17" spans="1:2" ht="15.75" customHeight="1">
      <c r="A17" s="31" t="s">
        <v>224</v>
      </c>
      <c r="B17" s="92">
        <v>15000</v>
      </c>
    </row>
    <row r="18" spans="1:2" ht="15.75" customHeight="1">
      <c r="A18" s="31" t="s">
        <v>104</v>
      </c>
      <c r="B18" s="92">
        <v>14874</v>
      </c>
    </row>
    <row r="19" spans="1:2" ht="15.75" customHeight="1">
      <c r="A19" s="31" t="s">
        <v>227</v>
      </c>
      <c r="B19" s="92">
        <v>13955</v>
      </c>
    </row>
    <row r="20" spans="1:2" ht="15.75" customHeight="1">
      <c r="A20" s="31" t="s">
        <v>233</v>
      </c>
      <c r="B20" s="92">
        <v>11000</v>
      </c>
    </row>
    <row r="21" spans="1:2" ht="15.75" customHeight="1">
      <c r="A21" s="31" t="s">
        <v>263</v>
      </c>
      <c r="B21" s="92">
        <v>10367</v>
      </c>
    </row>
    <row r="22" spans="1:2" ht="15.75" customHeight="1">
      <c r="A22" s="31" t="s">
        <v>234</v>
      </c>
      <c r="B22" s="92">
        <v>10000</v>
      </c>
    </row>
    <row r="23" spans="1:2" ht="15.75" customHeight="1">
      <c r="A23" s="31" t="s">
        <v>294</v>
      </c>
      <c r="B23" s="92">
        <v>10000</v>
      </c>
    </row>
    <row r="24" spans="1:2" ht="17.25" customHeight="1" thickBot="1">
      <c r="A24" s="250" t="s">
        <v>264</v>
      </c>
      <c r="B24" s="252">
        <v>10000</v>
      </c>
    </row>
    <row r="25" spans="1:2" ht="19.5" thickTop="1">
      <c r="A25" s="248" t="s">
        <v>1</v>
      </c>
      <c r="B25" s="249"/>
    </row>
    <row r="26" spans="1:3" ht="15.75" customHeight="1">
      <c r="A26" s="31" t="s">
        <v>265</v>
      </c>
      <c r="B26" s="92">
        <v>12503</v>
      </c>
      <c r="C26" s="51"/>
    </row>
    <row r="27" spans="1:2" ht="15.75" customHeight="1">
      <c r="A27" s="31" t="s">
        <v>235</v>
      </c>
      <c r="B27" s="92">
        <v>12300</v>
      </c>
    </row>
    <row r="28" spans="1:2" ht="15.75" customHeight="1">
      <c r="A28" s="31" t="s">
        <v>236</v>
      </c>
      <c r="B28" s="92">
        <v>12000</v>
      </c>
    </row>
    <row r="29" spans="1:2" ht="15.75" customHeight="1">
      <c r="A29" s="31" t="s">
        <v>237</v>
      </c>
      <c r="B29" s="92">
        <v>11250</v>
      </c>
    </row>
    <row r="30" spans="1:2" ht="15.75" customHeight="1">
      <c r="A30" s="31" t="s">
        <v>295</v>
      </c>
      <c r="B30" s="92">
        <v>11000</v>
      </c>
    </row>
    <row r="31" spans="1:2" ht="15.75" customHeight="1">
      <c r="A31" s="31" t="s">
        <v>296</v>
      </c>
      <c r="B31" s="92">
        <v>10017</v>
      </c>
    </row>
    <row r="32" spans="1:2" ht="15.75" customHeight="1">
      <c r="A32" s="31" t="s">
        <v>297</v>
      </c>
      <c r="B32" s="92">
        <v>10000</v>
      </c>
    </row>
    <row r="33" spans="1:2" ht="15.75" customHeight="1">
      <c r="A33" s="31" t="s">
        <v>266</v>
      </c>
      <c r="B33" s="92">
        <v>10000</v>
      </c>
    </row>
    <row r="34" spans="1:2" ht="15.75" customHeight="1">
      <c r="A34" s="31" t="s">
        <v>298</v>
      </c>
      <c r="B34" s="92">
        <v>10000</v>
      </c>
    </row>
    <row r="35" spans="1:2" ht="20.25" customHeight="1" thickBot="1">
      <c r="A35" s="250" t="s">
        <v>299</v>
      </c>
      <c r="B35" s="252">
        <v>9920</v>
      </c>
    </row>
    <row r="36" spans="1:2" ht="19.5" thickTop="1">
      <c r="A36" s="248" t="s">
        <v>0</v>
      </c>
      <c r="B36" s="249"/>
    </row>
    <row r="37" spans="1:2" ht="15.75" customHeight="1">
      <c r="A37" s="31" t="s">
        <v>238</v>
      </c>
      <c r="B37" s="92">
        <v>10600</v>
      </c>
    </row>
    <row r="38" spans="1:2" ht="15.75" customHeight="1">
      <c r="A38" s="31" t="s">
        <v>241</v>
      </c>
      <c r="B38" s="92">
        <v>10000</v>
      </c>
    </row>
    <row r="39" spans="1:2" ht="15.75" customHeight="1">
      <c r="A39" s="31" t="s">
        <v>300</v>
      </c>
      <c r="B39" s="92">
        <v>9500</v>
      </c>
    </row>
    <row r="40" spans="1:2" ht="15.75" customHeight="1">
      <c r="A40" s="31" t="s">
        <v>239</v>
      </c>
      <c r="B40" s="92">
        <v>8000</v>
      </c>
    </row>
    <row r="41" spans="1:2" ht="15.75" customHeight="1">
      <c r="A41" s="31" t="s">
        <v>267</v>
      </c>
      <c r="B41" s="92">
        <v>7594.24</v>
      </c>
    </row>
    <row r="42" spans="1:2" ht="15.75" customHeight="1">
      <c r="A42" s="31" t="s">
        <v>301</v>
      </c>
      <c r="B42" s="92">
        <v>7336</v>
      </c>
    </row>
    <row r="43" spans="1:2" ht="15.75" customHeight="1">
      <c r="A43" s="31" t="s">
        <v>302</v>
      </c>
      <c r="B43" s="92">
        <v>7000</v>
      </c>
    </row>
    <row r="44" spans="1:2" ht="15.75" customHeight="1">
      <c r="A44" s="31" t="s">
        <v>303</v>
      </c>
      <c r="B44" s="92">
        <v>7000</v>
      </c>
    </row>
    <row r="45" spans="1:2" ht="15.75" customHeight="1">
      <c r="A45" s="31" t="s">
        <v>242</v>
      </c>
      <c r="B45" s="92">
        <v>6586.5</v>
      </c>
    </row>
    <row r="46" spans="1:2" ht="15.75" customHeight="1">
      <c r="A46" s="253" t="s">
        <v>240</v>
      </c>
      <c r="B46" s="254">
        <v>6540.76</v>
      </c>
    </row>
    <row r="47" spans="1:2" ht="18.75">
      <c r="A47" s="145" t="s">
        <v>4</v>
      </c>
      <c r="B47" s="146"/>
    </row>
    <row r="48" spans="1:2" ht="15.75" customHeight="1">
      <c r="A48" s="31" t="s">
        <v>94</v>
      </c>
      <c r="B48" s="257">
        <v>10166.67</v>
      </c>
    </row>
    <row r="49" spans="1:2" ht="15.75" customHeight="1">
      <c r="A49" s="258" t="s">
        <v>51</v>
      </c>
      <c r="B49" s="92">
        <v>9000</v>
      </c>
    </row>
    <row r="50" spans="1:2" ht="15.75" customHeight="1">
      <c r="A50" s="31" t="s">
        <v>243</v>
      </c>
      <c r="B50" s="92">
        <v>7850</v>
      </c>
    </row>
    <row r="51" spans="1:2" ht="15.75" customHeight="1">
      <c r="A51" s="255" t="s">
        <v>244</v>
      </c>
      <c r="B51" s="256">
        <v>7612.24</v>
      </c>
    </row>
    <row r="52" spans="1:2" ht="15.75" customHeight="1">
      <c r="A52" s="31" t="s">
        <v>304</v>
      </c>
      <c r="B52" s="92">
        <v>7000</v>
      </c>
    </row>
    <row r="53" spans="1:2" ht="15.75" customHeight="1">
      <c r="A53" s="31" t="s">
        <v>95</v>
      </c>
      <c r="B53" s="92">
        <v>7000</v>
      </c>
    </row>
    <row r="54" spans="1:2" ht="15.75" customHeight="1">
      <c r="A54" s="31" t="s">
        <v>96</v>
      </c>
      <c r="B54" s="92">
        <v>6500</v>
      </c>
    </row>
    <row r="55" spans="1:2" ht="15.75" customHeight="1">
      <c r="A55" s="31" t="s">
        <v>268</v>
      </c>
      <c r="B55" s="92">
        <v>6000</v>
      </c>
    </row>
    <row r="56" spans="1:2" ht="15.75" customHeight="1">
      <c r="A56" s="31" t="s">
        <v>305</v>
      </c>
      <c r="B56" s="92">
        <v>6000</v>
      </c>
    </row>
    <row r="57" spans="1:2" ht="15.75" customHeight="1" thickBot="1">
      <c r="A57" s="250" t="s">
        <v>306</v>
      </c>
      <c r="B57" s="252">
        <v>5580</v>
      </c>
    </row>
    <row r="58" spans="1:2" ht="37.5" customHeight="1" thickTop="1">
      <c r="A58" s="248" t="s">
        <v>28</v>
      </c>
      <c r="B58" s="249"/>
    </row>
    <row r="59" spans="1:2" ht="15.75" customHeight="1">
      <c r="A59" s="31" t="s">
        <v>246</v>
      </c>
      <c r="B59" s="92">
        <v>7454</v>
      </c>
    </row>
    <row r="60" spans="1:2" ht="15.75" customHeight="1">
      <c r="A60" s="31" t="s">
        <v>247</v>
      </c>
      <c r="B60" s="92">
        <v>7253.81</v>
      </c>
    </row>
    <row r="61" spans="1:2" ht="15.75" customHeight="1">
      <c r="A61" s="31" t="s">
        <v>269</v>
      </c>
      <c r="B61" s="92">
        <v>7000</v>
      </c>
    </row>
    <row r="62" spans="1:2" ht="15.75" customHeight="1">
      <c r="A62" s="31" t="s">
        <v>245</v>
      </c>
      <c r="B62" s="92">
        <v>6634</v>
      </c>
    </row>
    <row r="63" spans="1:2" ht="15.75" customHeight="1">
      <c r="A63" s="31" t="s">
        <v>248</v>
      </c>
      <c r="B63" s="92">
        <v>6232.67</v>
      </c>
    </row>
    <row r="64" spans="1:2" ht="15.75" customHeight="1">
      <c r="A64" s="31" t="s">
        <v>105</v>
      </c>
      <c r="B64" s="92">
        <v>6000</v>
      </c>
    </row>
    <row r="65" spans="1:2" ht="15.75" customHeight="1">
      <c r="A65" s="31" t="s">
        <v>307</v>
      </c>
      <c r="B65" s="92">
        <v>6000</v>
      </c>
    </row>
    <row r="66" spans="1:2" ht="15.75" customHeight="1">
      <c r="A66" s="31" t="s">
        <v>249</v>
      </c>
      <c r="B66" s="92">
        <v>5433.18</v>
      </c>
    </row>
    <row r="67" spans="1:2" ht="15.75" customHeight="1">
      <c r="A67" s="31" t="s">
        <v>250</v>
      </c>
      <c r="B67" s="92">
        <v>4793.25</v>
      </c>
    </row>
    <row r="68" spans="1:2" ht="15.75" customHeight="1" thickBot="1">
      <c r="A68" s="250" t="s">
        <v>308</v>
      </c>
      <c r="B68" s="252">
        <v>4391</v>
      </c>
    </row>
    <row r="69" spans="1:2" ht="23.25" customHeight="1" thickTop="1">
      <c r="A69" s="248" t="s">
        <v>5</v>
      </c>
      <c r="B69" s="249"/>
    </row>
    <row r="70" spans="1:2" ht="15.75" customHeight="1">
      <c r="A70" s="31" t="s">
        <v>99</v>
      </c>
      <c r="B70" s="92">
        <v>22826.67</v>
      </c>
    </row>
    <row r="71" spans="1:2" ht="15.75" customHeight="1">
      <c r="A71" s="31" t="s">
        <v>218</v>
      </c>
      <c r="B71" s="92">
        <v>19853.74</v>
      </c>
    </row>
    <row r="72" spans="1:2" ht="15.75" customHeight="1">
      <c r="A72" s="31" t="s">
        <v>223</v>
      </c>
      <c r="B72" s="92">
        <v>15912.58</v>
      </c>
    </row>
    <row r="73" spans="1:2" ht="15.75" customHeight="1">
      <c r="A73" s="31" t="s">
        <v>279</v>
      </c>
      <c r="B73" s="92">
        <v>15000</v>
      </c>
    </row>
    <row r="74" spans="1:2" ht="15.75" customHeight="1">
      <c r="A74" s="31" t="s">
        <v>225</v>
      </c>
      <c r="B74" s="92">
        <v>15000</v>
      </c>
    </row>
    <row r="75" spans="1:2" ht="15.75" customHeight="1">
      <c r="A75" s="31" t="s">
        <v>261</v>
      </c>
      <c r="B75" s="92">
        <v>14491.19</v>
      </c>
    </row>
    <row r="76" spans="1:2" ht="15.75" customHeight="1">
      <c r="A76" s="31" t="s">
        <v>230</v>
      </c>
      <c r="B76" s="92">
        <v>13732.75</v>
      </c>
    </row>
    <row r="77" spans="1:2" ht="15.75" customHeight="1">
      <c r="A77" s="31" t="s">
        <v>285</v>
      </c>
      <c r="B77" s="92">
        <v>13637.84</v>
      </c>
    </row>
    <row r="78" spans="1:2" ht="15.75" customHeight="1">
      <c r="A78" s="31" t="s">
        <v>286</v>
      </c>
      <c r="B78" s="92">
        <v>12862.83</v>
      </c>
    </row>
    <row r="79" spans="1:2" ht="15.75" customHeight="1" thickBot="1">
      <c r="A79" s="250" t="s">
        <v>287</v>
      </c>
      <c r="B79" s="252">
        <v>12660.6</v>
      </c>
    </row>
    <row r="80" spans="1:2" ht="47.25" customHeight="1" thickTop="1">
      <c r="A80" s="248" t="s">
        <v>6</v>
      </c>
      <c r="B80" s="249"/>
    </row>
    <row r="81" spans="1:2" ht="15.75" customHeight="1">
      <c r="A81" s="31" t="s">
        <v>217</v>
      </c>
      <c r="B81" s="92">
        <v>24010</v>
      </c>
    </row>
    <row r="82" spans="1:2" ht="15.75" customHeight="1">
      <c r="A82" s="31" t="s">
        <v>216</v>
      </c>
      <c r="B82" s="92">
        <v>23550</v>
      </c>
    </row>
    <row r="83" spans="1:2" ht="15.75" customHeight="1">
      <c r="A83" s="31" t="s">
        <v>220</v>
      </c>
      <c r="B83" s="92">
        <v>17040</v>
      </c>
    </row>
    <row r="84" spans="1:2" ht="15.75" customHeight="1">
      <c r="A84" s="31" t="s">
        <v>277</v>
      </c>
      <c r="B84" s="92">
        <v>15454</v>
      </c>
    </row>
    <row r="85" spans="1:2" ht="15.75" customHeight="1">
      <c r="A85" s="31" t="s">
        <v>231</v>
      </c>
      <c r="B85" s="92">
        <v>15000</v>
      </c>
    </row>
    <row r="86" spans="1:2" ht="15.75" customHeight="1">
      <c r="A86" s="31" t="s">
        <v>260</v>
      </c>
      <c r="B86" s="92">
        <v>15000</v>
      </c>
    </row>
    <row r="87" spans="1:2" ht="15.75" customHeight="1">
      <c r="A87" s="31" t="s">
        <v>219</v>
      </c>
      <c r="B87" s="92">
        <v>14690</v>
      </c>
    </row>
    <row r="88" spans="1:2" ht="15.75" customHeight="1">
      <c r="A88" s="31" t="s">
        <v>280</v>
      </c>
      <c r="B88" s="92">
        <v>14480</v>
      </c>
    </row>
    <row r="89" spans="1:2" ht="15.75" customHeight="1">
      <c r="A89" s="31" t="s">
        <v>284</v>
      </c>
      <c r="B89" s="92">
        <v>14000</v>
      </c>
    </row>
    <row r="90" spans="1:2" ht="15.75" customHeight="1" thickBot="1">
      <c r="A90" s="250" t="s">
        <v>228</v>
      </c>
      <c r="B90" s="252">
        <v>13333.34</v>
      </c>
    </row>
    <row r="91" spans="1:2" ht="19.5" thickTop="1">
      <c r="A91" s="248" t="s">
        <v>3</v>
      </c>
      <c r="B91" s="249"/>
    </row>
    <row r="92" spans="1:2" ht="15.75" customHeight="1">
      <c r="A92" s="31" t="s">
        <v>309</v>
      </c>
      <c r="B92" s="92">
        <v>9800</v>
      </c>
    </row>
    <row r="93" spans="1:2" ht="15.75" customHeight="1">
      <c r="A93" s="31" t="s">
        <v>251</v>
      </c>
      <c r="B93" s="92">
        <v>9335</v>
      </c>
    </row>
    <row r="94" spans="1:2" ht="15.75" customHeight="1">
      <c r="A94" s="31" t="s">
        <v>254</v>
      </c>
      <c r="B94" s="92">
        <v>8471.28</v>
      </c>
    </row>
    <row r="95" spans="1:2" ht="15.75" customHeight="1">
      <c r="A95" s="31" t="s">
        <v>253</v>
      </c>
      <c r="B95" s="92">
        <v>8428.57</v>
      </c>
    </row>
    <row r="96" spans="1:2" ht="15.75" customHeight="1">
      <c r="A96" s="31" t="s">
        <v>252</v>
      </c>
      <c r="B96" s="92">
        <v>8000</v>
      </c>
    </row>
    <row r="97" spans="1:2" ht="15.75" customHeight="1">
      <c r="A97" s="31" t="s">
        <v>255</v>
      </c>
      <c r="B97" s="92">
        <v>7400</v>
      </c>
    </row>
    <row r="98" spans="1:2" ht="15.75" customHeight="1">
      <c r="A98" s="31" t="s">
        <v>270</v>
      </c>
      <c r="B98" s="92">
        <v>6791</v>
      </c>
    </row>
    <row r="99" spans="1:2" ht="15.75" customHeight="1">
      <c r="A99" s="31" t="s">
        <v>310</v>
      </c>
      <c r="B99" s="92">
        <v>6213.5</v>
      </c>
    </row>
    <row r="100" spans="1:2" ht="15.75" customHeight="1">
      <c r="A100" s="31" t="s">
        <v>311</v>
      </c>
      <c r="B100" s="92">
        <v>5921.35</v>
      </c>
    </row>
    <row r="101" spans="1:2" ht="15.75" customHeight="1">
      <c r="A101" s="31" t="s">
        <v>312</v>
      </c>
      <c r="B101" s="92">
        <v>5600</v>
      </c>
    </row>
  </sheetData>
  <sheetProtection/>
  <mergeCells count="10">
    <mergeCell ref="A58:B58"/>
    <mergeCell ref="A69:B69"/>
    <mergeCell ref="A80:B80"/>
    <mergeCell ref="A91:B91"/>
    <mergeCell ref="A1:B1"/>
    <mergeCell ref="A3:B3"/>
    <mergeCell ref="A14:B14"/>
    <mergeCell ref="A25:B25"/>
    <mergeCell ref="A36:B36"/>
    <mergeCell ref="A47:B47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8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0" zoomScaleNormal="75" zoomScaleSheetLayoutView="90" zoomScalePageLayoutView="0" workbookViewId="0" topLeftCell="A1">
      <selection activeCell="K5" sqref="K5"/>
    </sheetView>
  </sheetViews>
  <sheetFormatPr defaultColWidth="9.140625" defaultRowHeight="15"/>
  <cols>
    <col min="1" max="1" width="40.140625" style="106" customWidth="1"/>
    <col min="2" max="2" width="11.28125" style="106" customWidth="1"/>
    <col min="3" max="3" width="11.57421875" style="106" customWidth="1"/>
    <col min="4" max="4" width="13.00390625" style="106" customWidth="1"/>
    <col min="5" max="5" width="12.28125" style="106" customWidth="1"/>
    <col min="6" max="6" width="8.28125" style="106" customWidth="1"/>
    <col min="7" max="7" width="12.421875" style="106" customWidth="1"/>
    <col min="8" max="8" width="8.8515625" style="106" customWidth="1"/>
    <col min="9" max="9" width="9.28125" style="106" bestFit="1" customWidth="1"/>
    <col min="10" max="16384" width="9.140625" style="106" customWidth="1"/>
  </cols>
  <sheetData>
    <row r="1" spans="1:7" s="109" customFormat="1" ht="22.5" customHeight="1">
      <c r="A1" s="132" t="s">
        <v>50</v>
      </c>
      <c r="B1" s="132"/>
      <c r="C1" s="132"/>
      <c r="D1" s="132"/>
      <c r="E1" s="132"/>
      <c r="F1" s="132"/>
      <c r="G1" s="132"/>
    </row>
    <row r="2" spans="1:7" s="109" customFormat="1" ht="19.5" customHeight="1">
      <c r="A2" s="133" t="s">
        <v>35</v>
      </c>
      <c r="B2" s="133"/>
      <c r="C2" s="133"/>
      <c r="D2" s="133"/>
      <c r="E2" s="133"/>
      <c r="F2" s="133"/>
      <c r="G2" s="133"/>
    </row>
    <row r="3" spans="1:6" s="98" customFormat="1" ht="13.5" customHeight="1" thickBot="1">
      <c r="A3" s="96"/>
      <c r="B3" s="96"/>
      <c r="C3" s="96"/>
      <c r="D3" s="96"/>
      <c r="E3" s="96"/>
      <c r="F3" s="96"/>
    </row>
    <row r="4" spans="1:8" s="98" customFormat="1" ht="34.5" customHeight="1" thickBot="1" thickTop="1">
      <c r="A4" s="159"/>
      <c r="B4" s="260" t="s">
        <v>316</v>
      </c>
      <c r="C4" s="260"/>
      <c r="D4" s="157" t="s">
        <v>29</v>
      </c>
      <c r="E4" s="261" t="s">
        <v>317</v>
      </c>
      <c r="F4" s="262"/>
      <c r="G4" s="163" t="s">
        <v>29</v>
      </c>
      <c r="H4" s="98" t="s">
        <v>73</v>
      </c>
    </row>
    <row r="5" spans="1:7" s="98" customFormat="1" ht="48.75" customHeight="1" thickBot="1" thickTop="1">
      <c r="A5" s="134"/>
      <c r="B5" s="160" t="s">
        <v>48</v>
      </c>
      <c r="C5" s="160" t="s">
        <v>71</v>
      </c>
      <c r="D5" s="158"/>
      <c r="E5" s="150" t="s">
        <v>48</v>
      </c>
      <c r="F5" s="161" t="s">
        <v>71</v>
      </c>
      <c r="G5" s="163"/>
    </row>
    <row r="6" spans="1:7" s="98" customFormat="1" ht="22.5" customHeight="1" thickTop="1">
      <c r="A6" s="99" t="s">
        <v>271</v>
      </c>
      <c r="B6" s="33">
        <v>86442</v>
      </c>
      <c r="C6" s="33">
        <v>83818</v>
      </c>
      <c r="D6" s="153">
        <f>C6/B6*100</f>
        <v>96.96443858309618</v>
      </c>
      <c r="E6" s="151">
        <v>23599</v>
      </c>
      <c r="F6" s="33">
        <v>22959</v>
      </c>
      <c r="G6" s="162">
        <f>ROUND(F6/E6*100,1)</f>
        <v>97.3</v>
      </c>
    </row>
    <row r="7" spans="1:8" s="113" customFormat="1" ht="21.75" customHeight="1">
      <c r="A7" s="99" t="s">
        <v>36</v>
      </c>
      <c r="B7" s="110">
        <v>68483</v>
      </c>
      <c r="C7" s="110">
        <f>SUM(C9:C27)</f>
        <v>69578</v>
      </c>
      <c r="D7" s="154">
        <f>C7/B7*100</f>
        <v>101.59893696245783</v>
      </c>
      <c r="E7" s="152">
        <v>20346</v>
      </c>
      <c r="F7" s="110">
        <f>SUM(F9:F27)</f>
        <v>21040</v>
      </c>
      <c r="G7" s="111">
        <f>ROUND(F7/E7*100,1)</f>
        <v>103.4</v>
      </c>
      <c r="H7" s="112"/>
    </row>
    <row r="8" spans="1:11" s="113" customFormat="1" ht="21" customHeight="1">
      <c r="A8" s="147" t="s">
        <v>8</v>
      </c>
      <c r="B8" s="148"/>
      <c r="C8" s="148"/>
      <c r="D8" s="148"/>
      <c r="E8" s="148"/>
      <c r="F8" s="148"/>
      <c r="G8" s="149"/>
      <c r="H8" s="112"/>
      <c r="K8" s="104"/>
    </row>
    <row r="9" spans="1:8" ht="36.75" customHeight="1">
      <c r="A9" s="114" t="s">
        <v>9</v>
      </c>
      <c r="B9" s="120">
        <v>10958</v>
      </c>
      <c r="C9" s="115">
        <v>10388</v>
      </c>
      <c r="D9" s="156">
        <f>C9/B9*100</f>
        <v>94.79832086147107</v>
      </c>
      <c r="E9" s="155">
        <v>3358</v>
      </c>
      <c r="F9" s="117">
        <v>3025</v>
      </c>
      <c r="G9" s="116">
        <f>F9/E9*100</f>
        <v>90.08338296605122</v>
      </c>
      <c r="H9" s="112"/>
    </row>
    <row r="10" spans="1:8" ht="35.25" customHeight="1">
      <c r="A10" s="114" t="s">
        <v>10</v>
      </c>
      <c r="B10" s="120">
        <v>2838</v>
      </c>
      <c r="C10" s="115">
        <v>2953</v>
      </c>
      <c r="D10" s="156">
        <f aca="true" t="shared" si="0" ref="D10:D27">C10/B10*100</f>
        <v>104.05214940098662</v>
      </c>
      <c r="E10" s="155">
        <v>644</v>
      </c>
      <c r="F10" s="117">
        <v>714</v>
      </c>
      <c r="G10" s="116">
        <f aca="true" t="shared" si="1" ref="G10:G27">F10/E10*100</f>
        <v>110.86956521739131</v>
      </c>
      <c r="H10" s="112"/>
    </row>
    <row r="11" spans="1:8" s="118" customFormat="1" ht="23.25" customHeight="1">
      <c r="A11" s="114" t="s">
        <v>11</v>
      </c>
      <c r="B11" s="120">
        <v>10582</v>
      </c>
      <c r="C11" s="115">
        <v>11808</v>
      </c>
      <c r="D11" s="156">
        <f t="shared" si="0"/>
        <v>111.58571158571158</v>
      </c>
      <c r="E11" s="155">
        <v>2884</v>
      </c>
      <c r="F11" s="117">
        <v>3939</v>
      </c>
      <c r="G11" s="116">
        <f t="shared" si="1"/>
        <v>136.58113730929264</v>
      </c>
      <c r="H11" s="112"/>
    </row>
    <row r="12" spans="1:8" ht="39.75" customHeight="1">
      <c r="A12" s="114" t="s">
        <v>49</v>
      </c>
      <c r="B12" s="120">
        <v>2817</v>
      </c>
      <c r="C12" s="18">
        <v>2461</v>
      </c>
      <c r="D12" s="156">
        <f t="shared" si="0"/>
        <v>87.362442314519</v>
      </c>
      <c r="E12" s="155">
        <v>637</v>
      </c>
      <c r="F12" s="117">
        <v>490</v>
      </c>
      <c r="G12" s="116">
        <f t="shared" si="1"/>
        <v>76.92307692307693</v>
      </c>
      <c r="H12" s="112"/>
    </row>
    <row r="13" spans="1:8" ht="35.25" customHeight="1">
      <c r="A13" s="114" t="s">
        <v>13</v>
      </c>
      <c r="B13" s="120">
        <v>1150</v>
      </c>
      <c r="C13" s="18">
        <v>1136</v>
      </c>
      <c r="D13" s="156">
        <f t="shared" si="0"/>
        <v>98.78260869565217</v>
      </c>
      <c r="E13" s="155">
        <v>373</v>
      </c>
      <c r="F13" s="117">
        <v>331</v>
      </c>
      <c r="G13" s="116">
        <f t="shared" si="1"/>
        <v>88.73994638069705</v>
      </c>
      <c r="H13" s="112"/>
    </row>
    <row r="14" spans="1:8" ht="23.25" customHeight="1">
      <c r="A14" s="114" t="s">
        <v>14</v>
      </c>
      <c r="B14" s="120">
        <v>1780</v>
      </c>
      <c r="C14" s="18">
        <v>2210</v>
      </c>
      <c r="D14" s="156">
        <f t="shared" si="0"/>
        <v>124.15730337078652</v>
      </c>
      <c r="E14" s="155">
        <v>465</v>
      </c>
      <c r="F14" s="117">
        <v>573</v>
      </c>
      <c r="G14" s="116">
        <f t="shared" si="1"/>
        <v>123.2258064516129</v>
      </c>
      <c r="H14" s="112"/>
    </row>
    <row r="15" spans="1:8" ht="37.5" customHeight="1">
      <c r="A15" s="114" t="s">
        <v>15</v>
      </c>
      <c r="B15" s="120">
        <v>12233</v>
      </c>
      <c r="C15" s="18">
        <v>12199</v>
      </c>
      <c r="D15" s="156">
        <f t="shared" si="0"/>
        <v>99.72206327147879</v>
      </c>
      <c r="E15" s="155">
        <v>3591</v>
      </c>
      <c r="F15" s="117">
        <v>3864</v>
      </c>
      <c r="G15" s="116">
        <f t="shared" si="1"/>
        <v>107.60233918128654</v>
      </c>
      <c r="H15" s="112"/>
    </row>
    <row r="16" spans="1:8" ht="36" customHeight="1">
      <c r="A16" s="114" t="s">
        <v>16</v>
      </c>
      <c r="B16" s="120">
        <v>3526</v>
      </c>
      <c r="C16" s="18">
        <v>3769</v>
      </c>
      <c r="D16" s="156">
        <f t="shared" si="0"/>
        <v>106.8916619398752</v>
      </c>
      <c r="E16" s="155">
        <v>1094</v>
      </c>
      <c r="F16" s="117">
        <v>1029</v>
      </c>
      <c r="G16" s="116">
        <f t="shared" si="1"/>
        <v>94.05850091407679</v>
      </c>
      <c r="H16" s="112"/>
    </row>
    <row r="17" spans="1:8" ht="34.5" customHeight="1">
      <c r="A17" s="114" t="s">
        <v>17</v>
      </c>
      <c r="B17" s="120">
        <v>1285</v>
      </c>
      <c r="C17" s="18">
        <v>1343</v>
      </c>
      <c r="D17" s="156">
        <f t="shared" si="0"/>
        <v>104.51361867704281</v>
      </c>
      <c r="E17" s="155">
        <v>381</v>
      </c>
      <c r="F17" s="117">
        <v>410</v>
      </c>
      <c r="G17" s="116">
        <f t="shared" si="1"/>
        <v>107.61154855643045</v>
      </c>
      <c r="H17" s="112"/>
    </row>
    <row r="18" spans="1:8" ht="27" customHeight="1">
      <c r="A18" s="114" t="s">
        <v>18</v>
      </c>
      <c r="B18" s="120">
        <v>1049</v>
      </c>
      <c r="C18" s="18">
        <v>1024</v>
      </c>
      <c r="D18" s="156">
        <f t="shared" si="0"/>
        <v>97.61677788369876</v>
      </c>
      <c r="E18" s="155">
        <v>365</v>
      </c>
      <c r="F18" s="117">
        <v>349</v>
      </c>
      <c r="G18" s="116">
        <f t="shared" si="1"/>
        <v>95.61643835616438</v>
      </c>
      <c r="H18" s="112"/>
    </row>
    <row r="19" spans="1:8" ht="27" customHeight="1">
      <c r="A19" s="114" t="s">
        <v>19</v>
      </c>
      <c r="B19" s="120">
        <v>2309</v>
      </c>
      <c r="C19" s="18">
        <v>2078</v>
      </c>
      <c r="D19" s="156">
        <f t="shared" si="0"/>
        <v>89.99566912083154</v>
      </c>
      <c r="E19" s="155">
        <v>743</v>
      </c>
      <c r="F19" s="117">
        <v>703</v>
      </c>
      <c r="G19" s="116">
        <f t="shared" si="1"/>
        <v>94.6164199192463</v>
      </c>
      <c r="H19" s="112"/>
    </row>
    <row r="20" spans="1:8" ht="28.5" customHeight="1">
      <c r="A20" s="114" t="s">
        <v>20</v>
      </c>
      <c r="B20" s="120">
        <v>630</v>
      </c>
      <c r="C20" s="18">
        <v>592</v>
      </c>
      <c r="D20" s="156">
        <f t="shared" si="0"/>
        <v>93.96825396825396</v>
      </c>
      <c r="E20" s="155">
        <v>188</v>
      </c>
      <c r="F20" s="117">
        <v>191</v>
      </c>
      <c r="G20" s="116">
        <f t="shared" si="1"/>
        <v>101.59574468085107</v>
      </c>
      <c r="H20" s="112"/>
    </row>
    <row r="21" spans="1:8" ht="39" customHeight="1">
      <c r="A21" s="114" t="s">
        <v>21</v>
      </c>
      <c r="B21" s="120">
        <v>1418</v>
      </c>
      <c r="C21" s="18">
        <v>1476</v>
      </c>
      <c r="D21" s="156">
        <f t="shared" si="0"/>
        <v>104.09026798307475</v>
      </c>
      <c r="E21" s="155">
        <v>464</v>
      </c>
      <c r="F21" s="117">
        <v>441</v>
      </c>
      <c r="G21" s="116">
        <f t="shared" si="1"/>
        <v>95.04310344827587</v>
      </c>
      <c r="H21" s="112"/>
    </row>
    <row r="22" spans="1:8" ht="39.75" customHeight="1">
      <c r="A22" s="114" t="s">
        <v>22</v>
      </c>
      <c r="B22" s="120">
        <v>2592</v>
      </c>
      <c r="C22" s="18">
        <v>2320</v>
      </c>
      <c r="D22" s="156">
        <f t="shared" si="0"/>
        <v>89.50617283950618</v>
      </c>
      <c r="E22" s="155">
        <v>732</v>
      </c>
      <c r="F22" s="117">
        <v>609</v>
      </c>
      <c r="G22" s="116">
        <f t="shared" si="1"/>
        <v>83.19672131147541</v>
      </c>
      <c r="H22" s="112"/>
    </row>
    <row r="23" spans="1:8" ht="37.5" customHeight="1">
      <c r="A23" s="114" t="s">
        <v>23</v>
      </c>
      <c r="B23" s="120">
        <v>7651</v>
      </c>
      <c r="C23" s="18">
        <v>7668</v>
      </c>
      <c r="D23" s="156">
        <f t="shared" si="0"/>
        <v>100.22219317736243</v>
      </c>
      <c r="E23" s="155">
        <v>2561</v>
      </c>
      <c r="F23" s="117">
        <v>2452</v>
      </c>
      <c r="G23" s="116">
        <f t="shared" si="1"/>
        <v>95.74385005857087</v>
      </c>
      <c r="H23" s="112"/>
    </row>
    <row r="24" spans="1:8" ht="23.25" customHeight="1">
      <c r="A24" s="114" t="s">
        <v>24</v>
      </c>
      <c r="B24" s="120">
        <v>1928</v>
      </c>
      <c r="C24" s="18">
        <v>1957</v>
      </c>
      <c r="D24" s="156">
        <f t="shared" si="0"/>
        <v>101.50414937759335</v>
      </c>
      <c r="E24" s="155">
        <v>603</v>
      </c>
      <c r="F24" s="117">
        <v>593</v>
      </c>
      <c r="G24" s="116">
        <f t="shared" si="1"/>
        <v>98.34162520729684</v>
      </c>
      <c r="H24" s="112"/>
    </row>
    <row r="25" spans="1:8" ht="36" customHeight="1">
      <c r="A25" s="114" t="s">
        <v>25</v>
      </c>
      <c r="B25" s="120">
        <v>2615</v>
      </c>
      <c r="C25" s="18">
        <v>3080</v>
      </c>
      <c r="D25" s="156">
        <f t="shared" si="0"/>
        <v>117.78202676864244</v>
      </c>
      <c r="E25" s="155">
        <v>899</v>
      </c>
      <c r="F25" s="117">
        <v>989</v>
      </c>
      <c r="G25" s="116">
        <f t="shared" si="1"/>
        <v>110.0111234705228</v>
      </c>
      <c r="H25" s="112"/>
    </row>
    <row r="26" spans="1:8" ht="33" customHeight="1">
      <c r="A26" s="114" t="s">
        <v>26</v>
      </c>
      <c r="B26" s="120">
        <v>424</v>
      </c>
      <c r="C26" s="119">
        <v>491</v>
      </c>
      <c r="D26" s="156">
        <f t="shared" si="0"/>
        <v>115.80188679245282</v>
      </c>
      <c r="E26" s="155">
        <v>145</v>
      </c>
      <c r="F26" s="117">
        <v>154</v>
      </c>
      <c r="G26" s="116">
        <f t="shared" si="1"/>
        <v>106.20689655172413</v>
      </c>
      <c r="H26" s="112"/>
    </row>
    <row r="27" spans="1:8" ht="24" customHeight="1">
      <c r="A27" s="114" t="s">
        <v>27</v>
      </c>
      <c r="B27" s="120">
        <v>698</v>
      </c>
      <c r="C27" s="18">
        <v>625</v>
      </c>
      <c r="D27" s="156">
        <f t="shared" si="0"/>
        <v>89.54154727793696</v>
      </c>
      <c r="E27" s="155">
        <v>219</v>
      </c>
      <c r="F27" s="117">
        <v>184</v>
      </c>
      <c r="G27" s="116">
        <f t="shared" si="1"/>
        <v>84.01826484018264</v>
      </c>
      <c r="H27" s="112"/>
    </row>
    <row r="30" ht="12.75">
      <c r="B30" s="105"/>
    </row>
  </sheetData>
  <sheetProtection/>
  <mergeCells count="8">
    <mergeCell ref="A1:G1"/>
    <mergeCell ref="A2:G2"/>
    <mergeCell ref="A4:A5"/>
    <mergeCell ref="A8:G8"/>
    <mergeCell ref="B4:C4"/>
    <mergeCell ref="D4:D5"/>
    <mergeCell ref="E4:F4"/>
    <mergeCell ref="G4:G5"/>
  </mergeCells>
  <printOptions horizontalCentered="1"/>
  <pageMargins left="0.1968503937007874" right="0" top="0.2755905511811024" bottom="0.1968503937007874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80" zoomScaleNormal="75" zoomScaleSheetLayoutView="80" zoomScalePageLayoutView="0" workbookViewId="0" topLeftCell="A1">
      <selection activeCell="B4" sqref="B4:C4"/>
    </sheetView>
  </sheetViews>
  <sheetFormatPr defaultColWidth="9.140625" defaultRowHeight="15"/>
  <cols>
    <col min="1" max="1" width="51.57421875" style="105" customWidth="1"/>
    <col min="2" max="2" width="11.57421875" style="106" customWidth="1"/>
    <col min="3" max="3" width="11.28125" style="106" customWidth="1"/>
    <col min="4" max="4" width="13.7109375" style="106" customWidth="1"/>
    <col min="5" max="5" width="11.421875" style="105" customWidth="1"/>
    <col min="6" max="6" width="10.57421875" style="105" customWidth="1"/>
    <col min="7" max="7" width="15.7109375" style="106" customWidth="1"/>
    <col min="8" max="8" width="3.00390625" style="105" customWidth="1"/>
    <col min="9" max="9" width="8.28125" style="105" customWidth="1"/>
    <col min="10" max="10" width="8.421875" style="105" customWidth="1"/>
    <col min="11" max="11" width="9.140625" style="105" customWidth="1"/>
    <col min="12" max="13" width="8.28125" style="105" customWidth="1"/>
    <col min="14" max="16384" width="9.140625" style="105" customWidth="1"/>
  </cols>
  <sheetData>
    <row r="1" spans="1:7" s="95" customFormat="1" ht="22.5" customHeight="1">
      <c r="A1" s="135" t="s">
        <v>50</v>
      </c>
      <c r="B1" s="135"/>
      <c r="C1" s="135"/>
      <c r="D1" s="135"/>
      <c r="E1" s="135"/>
      <c r="F1" s="135"/>
      <c r="G1" s="135"/>
    </row>
    <row r="2" spans="1:7" s="95" customFormat="1" ht="19.5" customHeight="1">
      <c r="A2" s="136" t="s">
        <v>31</v>
      </c>
      <c r="B2" s="136"/>
      <c r="C2" s="136"/>
      <c r="D2" s="136"/>
      <c r="E2" s="136"/>
      <c r="F2" s="136"/>
      <c r="G2" s="136"/>
    </row>
    <row r="3" spans="1:6" s="97" customFormat="1" ht="14.25" customHeight="1">
      <c r="A3" s="96"/>
      <c r="B3" s="96"/>
      <c r="C3" s="96"/>
      <c r="D3" s="96"/>
      <c r="E3" s="96"/>
      <c r="F3" s="96"/>
    </row>
    <row r="4" spans="1:7" s="98" customFormat="1" ht="20.25" customHeight="1">
      <c r="A4" s="164"/>
      <c r="B4" s="165" t="s">
        <v>318</v>
      </c>
      <c r="C4" s="166"/>
      <c r="D4" s="167" t="s">
        <v>29</v>
      </c>
      <c r="E4" s="168" t="s">
        <v>319</v>
      </c>
      <c r="F4" s="169"/>
      <c r="G4" s="170" t="s">
        <v>29</v>
      </c>
    </row>
    <row r="5" spans="1:7" s="98" customFormat="1" ht="51.75" customHeight="1">
      <c r="A5" s="164"/>
      <c r="B5" s="171" t="s">
        <v>48</v>
      </c>
      <c r="C5" s="171" t="s">
        <v>320</v>
      </c>
      <c r="D5" s="167"/>
      <c r="E5" s="172" t="s">
        <v>48</v>
      </c>
      <c r="F5" s="173" t="s">
        <v>320</v>
      </c>
      <c r="G5" s="170"/>
    </row>
    <row r="6" spans="1:7" s="100" customFormat="1" ht="28.5" customHeight="1">
      <c r="A6" s="182" t="s">
        <v>271</v>
      </c>
      <c r="B6" s="174">
        <v>86442</v>
      </c>
      <c r="C6" s="174">
        <v>83818</v>
      </c>
      <c r="D6" s="175">
        <v>97</v>
      </c>
      <c r="E6" s="176">
        <v>23599</v>
      </c>
      <c r="F6" s="174">
        <v>22959</v>
      </c>
      <c r="G6" s="177">
        <v>97.3</v>
      </c>
    </row>
    <row r="7" spans="1:14" s="103" customFormat="1" ht="45.75" customHeight="1">
      <c r="A7" s="178" t="s">
        <v>32</v>
      </c>
      <c r="B7" s="179">
        <v>13341</v>
      </c>
      <c r="C7" s="179">
        <v>12884</v>
      </c>
      <c r="D7" s="175">
        <v>96.6</v>
      </c>
      <c r="E7" s="180">
        <v>4278</v>
      </c>
      <c r="F7" s="179">
        <v>4270</v>
      </c>
      <c r="G7" s="177">
        <v>99.8</v>
      </c>
      <c r="H7" s="101"/>
      <c r="I7" s="101"/>
      <c r="J7" s="101"/>
      <c r="K7" s="102"/>
      <c r="L7" s="101"/>
      <c r="M7" s="101"/>
      <c r="N7" s="101"/>
    </row>
    <row r="8" spans="1:11" s="103" customFormat="1" ht="30" customHeight="1">
      <c r="A8" s="178" t="s">
        <v>2</v>
      </c>
      <c r="B8" s="179">
        <v>8653</v>
      </c>
      <c r="C8" s="179">
        <v>8276</v>
      </c>
      <c r="D8" s="175">
        <v>95.6</v>
      </c>
      <c r="E8" s="180">
        <v>2687</v>
      </c>
      <c r="F8" s="179">
        <v>2381</v>
      </c>
      <c r="G8" s="177">
        <v>88.6</v>
      </c>
      <c r="H8" s="101"/>
      <c r="K8" s="104"/>
    </row>
    <row r="9" spans="1:8" ht="33" customHeight="1">
      <c r="A9" s="178" t="s">
        <v>1</v>
      </c>
      <c r="B9" s="181">
        <v>9497</v>
      </c>
      <c r="C9" s="179">
        <v>9674</v>
      </c>
      <c r="D9" s="175">
        <v>101.9</v>
      </c>
      <c r="E9" s="180">
        <v>2806</v>
      </c>
      <c r="F9" s="179">
        <v>2664</v>
      </c>
      <c r="G9" s="177">
        <v>94.9</v>
      </c>
      <c r="H9" s="101"/>
    </row>
    <row r="10" spans="1:8" ht="28.5" customHeight="1">
      <c r="A10" s="178" t="s">
        <v>0</v>
      </c>
      <c r="B10" s="181">
        <v>5028</v>
      </c>
      <c r="C10" s="179">
        <v>4812</v>
      </c>
      <c r="D10" s="175">
        <v>95.7</v>
      </c>
      <c r="E10" s="180">
        <v>1494</v>
      </c>
      <c r="F10" s="179">
        <v>1420</v>
      </c>
      <c r="G10" s="177">
        <v>95</v>
      </c>
      <c r="H10" s="101"/>
    </row>
    <row r="11" spans="1:8" s="104" customFormat="1" ht="31.5" customHeight="1">
      <c r="A11" s="178" t="s">
        <v>4</v>
      </c>
      <c r="B11" s="181">
        <v>13582</v>
      </c>
      <c r="C11" s="179">
        <v>12487</v>
      </c>
      <c r="D11" s="175">
        <v>91.9</v>
      </c>
      <c r="E11" s="180">
        <v>3669</v>
      </c>
      <c r="F11" s="179">
        <v>3504</v>
      </c>
      <c r="G11" s="177">
        <v>95.5</v>
      </c>
      <c r="H11" s="101"/>
    </row>
    <row r="12" spans="1:8" ht="51.75" customHeight="1">
      <c r="A12" s="178" t="s">
        <v>28</v>
      </c>
      <c r="B12" s="181">
        <v>1422</v>
      </c>
      <c r="C12" s="179">
        <v>1415</v>
      </c>
      <c r="D12" s="175">
        <v>99.5</v>
      </c>
      <c r="E12" s="180">
        <v>456</v>
      </c>
      <c r="F12" s="179">
        <v>386</v>
      </c>
      <c r="G12" s="177">
        <v>84.6</v>
      </c>
      <c r="H12" s="101"/>
    </row>
    <row r="13" spans="1:8" ht="30.75" customHeight="1">
      <c r="A13" s="178" t="s">
        <v>5</v>
      </c>
      <c r="B13" s="181">
        <v>9299</v>
      </c>
      <c r="C13" s="179">
        <v>9336</v>
      </c>
      <c r="D13" s="175">
        <v>100.4</v>
      </c>
      <c r="E13" s="180">
        <v>1975</v>
      </c>
      <c r="F13" s="179">
        <v>2044</v>
      </c>
      <c r="G13" s="177">
        <v>103.5</v>
      </c>
      <c r="H13" s="101"/>
    </row>
    <row r="14" spans="1:8" ht="66.75" customHeight="1">
      <c r="A14" s="178" t="s">
        <v>6</v>
      </c>
      <c r="B14" s="181">
        <v>15007</v>
      </c>
      <c r="C14" s="179">
        <v>15063</v>
      </c>
      <c r="D14" s="175">
        <v>100.4</v>
      </c>
      <c r="E14" s="180">
        <v>3522</v>
      </c>
      <c r="F14" s="179">
        <v>3801</v>
      </c>
      <c r="G14" s="177">
        <v>107.9</v>
      </c>
      <c r="H14" s="101"/>
    </row>
    <row r="15" spans="1:8" ht="42.75" customHeight="1">
      <c r="A15" s="178" t="s">
        <v>34</v>
      </c>
      <c r="B15" s="181">
        <v>10613</v>
      </c>
      <c r="C15" s="179">
        <v>9871</v>
      </c>
      <c r="D15" s="175">
        <v>93</v>
      </c>
      <c r="E15" s="180">
        <v>2712</v>
      </c>
      <c r="F15" s="179">
        <v>2489</v>
      </c>
      <c r="G15" s="177">
        <v>91.8</v>
      </c>
      <c r="H15" s="101"/>
    </row>
    <row r="16" spans="3:6" ht="12.75">
      <c r="C16" s="107"/>
      <c r="F16" s="107"/>
    </row>
    <row r="18" ht="12.75">
      <c r="B18" s="108"/>
    </row>
    <row r="19" ht="12.75">
      <c r="B19" s="108"/>
    </row>
    <row r="20" ht="12.75">
      <c r="B20" s="108"/>
    </row>
    <row r="21" ht="12.75">
      <c r="B21" s="108"/>
    </row>
    <row r="30" ht="12.75">
      <c r="B30" s="105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0" zoomScaleNormal="75" zoomScaleSheetLayoutView="90" zoomScalePageLayoutView="0" workbookViewId="0" topLeftCell="A1">
      <selection activeCell="B4" sqref="B4:B5"/>
    </sheetView>
  </sheetViews>
  <sheetFormatPr defaultColWidth="8.8515625" defaultRowHeight="15"/>
  <cols>
    <col min="1" max="1" width="39.8515625" style="2" customWidth="1"/>
    <col min="2" max="2" width="13.57421875" style="2" customWidth="1"/>
    <col min="3" max="3" width="16.140625" style="2" customWidth="1"/>
    <col min="4" max="4" width="15.57421875" style="2" customWidth="1"/>
    <col min="5" max="5" width="10.57421875" style="2" bestFit="1" customWidth="1"/>
    <col min="6" max="16384" width="8.8515625" style="2" customWidth="1"/>
  </cols>
  <sheetData>
    <row r="1" spans="1:4" s="1" customFormat="1" ht="48" customHeight="1">
      <c r="A1" s="138" t="s">
        <v>313</v>
      </c>
      <c r="B1" s="138"/>
      <c r="C1" s="138"/>
      <c r="D1" s="138"/>
    </row>
    <row r="2" spans="1:4" s="1" customFormat="1" ht="19.5" customHeight="1">
      <c r="A2" s="139" t="s">
        <v>7</v>
      </c>
      <c r="B2" s="139"/>
      <c r="C2" s="139"/>
      <c r="D2" s="139"/>
    </row>
    <row r="3" spans="1:4" s="32" customFormat="1" ht="12" customHeight="1">
      <c r="A3" s="8"/>
      <c r="B3" s="8"/>
      <c r="C3" s="8"/>
      <c r="D3" s="8"/>
    </row>
    <row r="4" spans="1:4" s="32" customFormat="1" ht="20.25" customHeight="1">
      <c r="A4" s="124"/>
      <c r="B4" s="140" t="s">
        <v>37</v>
      </c>
      <c r="C4" s="141" t="s">
        <v>38</v>
      </c>
      <c r="D4" s="142" t="s">
        <v>45</v>
      </c>
    </row>
    <row r="5" spans="1:5" s="32" customFormat="1" ht="59.25" customHeight="1">
      <c r="A5" s="124"/>
      <c r="B5" s="140"/>
      <c r="C5" s="141"/>
      <c r="D5" s="142"/>
      <c r="E5" s="41"/>
    </row>
    <row r="6" spans="1:4" s="71" customFormat="1" ht="34.5" customHeight="1">
      <c r="A6" s="121" t="s">
        <v>271</v>
      </c>
      <c r="B6" s="184">
        <f>SUM(B9:B27)</f>
        <v>7674</v>
      </c>
      <c r="C6" s="184">
        <v>22959</v>
      </c>
      <c r="D6" s="183">
        <f>ROUND(C6/B6,0)</f>
        <v>3</v>
      </c>
    </row>
    <row r="7" spans="1:4" s="71" customFormat="1" ht="24.75" customHeight="1">
      <c r="A7" s="34" t="s">
        <v>36</v>
      </c>
      <c r="B7" s="185" t="s">
        <v>39</v>
      </c>
      <c r="C7" s="184">
        <f>SUM(C9:C27)</f>
        <v>21040</v>
      </c>
      <c r="D7" s="181" t="s">
        <v>39</v>
      </c>
    </row>
    <row r="8" spans="1:11" s="71" customFormat="1" ht="31.5" customHeight="1">
      <c r="A8" s="42" t="s">
        <v>8</v>
      </c>
      <c r="B8" s="185"/>
      <c r="C8" s="185"/>
      <c r="D8" s="181"/>
      <c r="K8" s="40"/>
    </row>
    <row r="9" spans="1:5" ht="54" customHeight="1">
      <c r="A9" s="43" t="s">
        <v>9</v>
      </c>
      <c r="B9" s="186">
        <v>290</v>
      </c>
      <c r="C9" s="186">
        <v>3025</v>
      </c>
      <c r="D9" s="183">
        <f>ROUND(C9/B9,0)</f>
        <v>10</v>
      </c>
      <c r="E9" s="72"/>
    </row>
    <row r="10" spans="1:5" ht="35.25" customHeight="1">
      <c r="A10" s="43" t="s">
        <v>10</v>
      </c>
      <c r="B10" s="186">
        <v>297</v>
      </c>
      <c r="C10" s="186">
        <v>714</v>
      </c>
      <c r="D10" s="183">
        <f aca="true" t="shared" si="0" ref="D10:D27">ROUND(C10/B10,0)</f>
        <v>2</v>
      </c>
      <c r="E10" s="72"/>
    </row>
    <row r="11" spans="1:5" s="40" customFormat="1" ht="20.25" customHeight="1">
      <c r="A11" s="43" t="s">
        <v>11</v>
      </c>
      <c r="B11" s="186">
        <v>1547</v>
      </c>
      <c r="C11" s="186">
        <v>3939</v>
      </c>
      <c r="D11" s="183">
        <f t="shared" si="0"/>
        <v>3</v>
      </c>
      <c r="E11" s="73"/>
    </row>
    <row r="12" spans="1:5" ht="36" customHeight="1">
      <c r="A12" s="43" t="s">
        <v>12</v>
      </c>
      <c r="B12" s="186">
        <v>436</v>
      </c>
      <c r="C12" s="186">
        <v>490</v>
      </c>
      <c r="D12" s="183">
        <f t="shared" si="0"/>
        <v>1</v>
      </c>
      <c r="E12" s="72"/>
    </row>
    <row r="13" spans="1:5" ht="30" customHeight="1">
      <c r="A13" s="43" t="s">
        <v>13</v>
      </c>
      <c r="B13" s="186">
        <v>156</v>
      </c>
      <c r="C13" s="186">
        <v>331</v>
      </c>
      <c r="D13" s="183">
        <f t="shared" si="0"/>
        <v>2</v>
      </c>
      <c r="E13" s="72"/>
    </row>
    <row r="14" spans="1:5" ht="19.5" customHeight="1">
      <c r="A14" s="43" t="s">
        <v>14</v>
      </c>
      <c r="B14" s="186">
        <v>771</v>
      </c>
      <c r="C14" s="186">
        <v>573</v>
      </c>
      <c r="D14" s="183">
        <f t="shared" si="0"/>
        <v>1</v>
      </c>
      <c r="E14" s="72"/>
    </row>
    <row r="15" spans="1:5" ht="48.75" customHeight="1">
      <c r="A15" s="43" t="s">
        <v>15</v>
      </c>
      <c r="B15" s="186">
        <v>793</v>
      </c>
      <c r="C15" s="186">
        <v>3864</v>
      </c>
      <c r="D15" s="183">
        <f t="shared" si="0"/>
        <v>5</v>
      </c>
      <c r="E15" s="72"/>
    </row>
    <row r="16" spans="1:5" ht="34.5" customHeight="1">
      <c r="A16" s="43" t="s">
        <v>16</v>
      </c>
      <c r="B16" s="186">
        <v>582</v>
      </c>
      <c r="C16" s="186">
        <v>1029</v>
      </c>
      <c r="D16" s="183">
        <f t="shared" si="0"/>
        <v>2</v>
      </c>
      <c r="E16" s="72"/>
    </row>
    <row r="17" spans="1:5" ht="35.25" customHeight="1">
      <c r="A17" s="43" t="s">
        <v>17</v>
      </c>
      <c r="B17" s="186">
        <v>150</v>
      </c>
      <c r="C17" s="186">
        <v>410</v>
      </c>
      <c r="D17" s="183">
        <f t="shared" si="0"/>
        <v>3</v>
      </c>
      <c r="E17" s="72"/>
    </row>
    <row r="18" spans="1:5" ht="24" customHeight="1">
      <c r="A18" s="43" t="s">
        <v>18</v>
      </c>
      <c r="B18" s="186">
        <v>33</v>
      </c>
      <c r="C18" s="186">
        <v>349</v>
      </c>
      <c r="D18" s="183">
        <f t="shared" si="0"/>
        <v>11</v>
      </c>
      <c r="E18" s="72"/>
    </row>
    <row r="19" spans="1:5" ht="22.5" customHeight="1">
      <c r="A19" s="43" t="s">
        <v>19</v>
      </c>
      <c r="B19" s="186">
        <v>33</v>
      </c>
      <c r="C19" s="186">
        <v>703</v>
      </c>
      <c r="D19" s="183">
        <f t="shared" si="0"/>
        <v>21</v>
      </c>
      <c r="E19" s="72"/>
    </row>
    <row r="20" spans="1:5" ht="20.25" customHeight="1">
      <c r="A20" s="43" t="s">
        <v>20</v>
      </c>
      <c r="B20" s="186">
        <v>33</v>
      </c>
      <c r="C20" s="186">
        <v>191</v>
      </c>
      <c r="D20" s="183">
        <f t="shared" si="0"/>
        <v>6</v>
      </c>
      <c r="E20" s="72"/>
    </row>
    <row r="21" spans="1:5" ht="32.25" customHeight="1">
      <c r="A21" s="43" t="s">
        <v>21</v>
      </c>
      <c r="B21" s="186">
        <v>146</v>
      </c>
      <c r="C21" s="186">
        <v>441</v>
      </c>
      <c r="D21" s="183">
        <f t="shared" si="0"/>
        <v>3</v>
      </c>
      <c r="E21" s="72"/>
    </row>
    <row r="22" spans="1:5" ht="35.25" customHeight="1">
      <c r="A22" s="43" t="s">
        <v>22</v>
      </c>
      <c r="B22" s="186">
        <v>243</v>
      </c>
      <c r="C22" s="186">
        <v>609</v>
      </c>
      <c r="D22" s="183">
        <f t="shared" si="0"/>
        <v>3</v>
      </c>
      <c r="E22" s="72"/>
    </row>
    <row r="23" spans="1:5" ht="33" customHeight="1">
      <c r="A23" s="43" t="s">
        <v>23</v>
      </c>
      <c r="B23" s="186">
        <v>481</v>
      </c>
      <c r="C23" s="186">
        <v>2452</v>
      </c>
      <c r="D23" s="183">
        <f t="shared" si="0"/>
        <v>5</v>
      </c>
      <c r="E23" s="72"/>
    </row>
    <row r="24" spans="1:5" ht="19.5" customHeight="1">
      <c r="A24" s="43" t="s">
        <v>24</v>
      </c>
      <c r="B24" s="186">
        <v>675</v>
      </c>
      <c r="C24" s="186">
        <v>593</v>
      </c>
      <c r="D24" s="183">
        <f t="shared" si="0"/>
        <v>1</v>
      </c>
      <c r="E24" s="72"/>
    </row>
    <row r="25" spans="1:5" ht="30.75" customHeight="1">
      <c r="A25" s="43" t="s">
        <v>25</v>
      </c>
      <c r="B25" s="186">
        <v>788</v>
      </c>
      <c r="C25" s="186">
        <v>989</v>
      </c>
      <c r="D25" s="183">
        <f t="shared" si="0"/>
        <v>1</v>
      </c>
      <c r="E25" s="72"/>
    </row>
    <row r="26" spans="1:5" ht="30.75" customHeight="1">
      <c r="A26" s="43" t="s">
        <v>26</v>
      </c>
      <c r="B26" s="186">
        <v>118</v>
      </c>
      <c r="C26" s="187">
        <v>154</v>
      </c>
      <c r="D26" s="183">
        <f t="shared" si="0"/>
        <v>1</v>
      </c>
      <c r="E26" s="72"/>
    </row>
    <row r="27" spans="1:5" ht="22.5" customHeight="1">
      <c r="A27" s="43" t="s">
        <v>27</v>
      </c>
      <c r="B27" s="186">
        <v>102</v>
      </c>
      <c r="C27" s="186">
        <v>184</v>
      </c>
      <c r="D27" s="183">
        <f t="shared" si="0"/>
        <v>2</v>
      </c>
      <c r="E27" s="72"/>
    </row>
    <row r="28" spans="1:4" ht="21.75" customHeight="1">
      <c r="A28" s="137"/>
      <c r="B28" s="137"/>
      <c r="C28" s="45"/>
      <c r="D28" s="44"/>
    </row>
    <row r="29" spans="1:4" ht="12.75">
      <c r="A29" s="44"/>
      <c r="B29" s="44"/>
      <c r="C29" s="46"/>
      <c r="D29" s="44"/>
    </row>
    <row r="30" spans="1:4" ht="12.75">
      <c r="A30" s="44"/>
      <c r="B30" s="44"/>
      <c r="C30" s="44"/>
      <c r="D30" s="44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2019-12-20T07:43:57Z</dcterms:modified>
  <cp:category/>
  <cp:version/>
  <cp:contentType/>
  <cp:contentStatus/>
</cp:coreProperties>
</file>