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676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'[5]Sheet1 (3)'!#REF!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1">'[5]Sheet1 (2)'!#REF!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'[2]Sheet3'!$A$3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'[5]Sheet1 (2)'!#REF!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'4'!$A:$A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'2'!$A$1:$I$9</definedName>
    <definedName name="_xlnm.Print_Area" localSheetId="2">'3'!$A$1:$F$15</definedName>
    <definedName name="_xlnm.Print_Area" localSheetId="3">'4'!$A$1:$V$29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<sst xmlns="http://schemas.openxmlformats.org/spreadsheetml/2006/main" count="114" uniqueCount="83">
  <si>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</si>
  <si>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</si>
  <si>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</si>
  <si>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</si>
  <si>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</si>
  <si>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</si>
  <si>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</si>
  <si>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</si>
  <si>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</si>
  <si>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</si>
  <si>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</si>
  <si>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</si>
  <si>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</si>
  <si>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</si>
  <si>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</si>
  <si>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</si>
  <si>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</si>
  <si>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</si>
  <si>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Інформація про надання послуг Дніпропетровською службою зайнятості</t>
  </si>
  <si>
    <r>
      <t xml:space="preserve">Всього отримали роботу                      </t>
    </r>
    <r>
      <rPr>
        <i/>
        <sz val="12"/>
        <rFont val="Times New Roman Cyr"/>
        <family val="0"/>
      </rPr>
      <t>(у т.ч. до набуття статусу безробітного</t>
    </r>
    <r>
      <rPr>
        <sz val="12"/>
        <rFont val="Times New Roman Cyr"/>
        <family val="0"/>
      </rPr>
      <t>), осіб</t>
    </r>
  </si>
  <si>
    <t>Дніпровський МЦЗ</t>
  </si>
  <si>
    <t>Новомосковський МРЦЗ</t>
  </si>
  <si>
    <t>Павлоградський МРЦЗ</t>
  </si>
  <si>
    <t>Нікопольський МРЦЗ</t>
  </si>
  <si>
    <t>Криворізький МРЦЗ</t>
  </si>
  <si>
    <t>Кам'янський МЦЗ</t>
  </si>
  <si>
    <t>Надання послуг Дніпропетровською службою зайнятості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</si>
  <si>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</si>
  <si>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</si>
  <si>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</si>
  <si>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</si>
  <si>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</si>
  <si>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</si>
  <si>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</si>
  <si>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</si>
  <si>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</si>
  <si>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</si>
  <si>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</si>
  <si>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</si>
  <si>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</si>
  <si>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</si>
  <si>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</si>
  <si>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</si>
  <si>
    <t>Рівень зайнятості, %</t>
  </si>
  <si>
    <r>
      <t xml:space="preserve">Мали статус безробітного </t>
    </r>
    <r>
      <rPr>
        <i/>
        <sz val="16"/>
        <rFont val="Times New Roman"/>
        <family val="1"/>
      </rPr>
      <t>(особи)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</si>
  <si>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</t>
    </r>
    <r>
      <rPr>
        <sz val="16"/>
        <rFont val="Times New Roman"/>
        <family val="1"/>
      </rPr>
      <t xml:space="preserve"> </t>
    </r>
    <r>
      <rPr>
        <i/>
        <sz val="16"/>
        <rFont val="Times New Roman"/>
        <family val="1"/>
      </rPr>
      <t>(особи)</t>
    </r>
  </si>
  <si>
    <r>
      <t xml:space="preserve">Проходили професійне навчання, </t>
    </r>
    <r>
      <rPr>
        <i/>
        <sz val="16"/>
        <rFont val="Times New Roman"/>
        <family val="1"/>
      </rPr>
      <t>(особи)</t>
    </r>
  </si>
  <si>
    <r>
      <t>Брали участь у громадських та інших роботах тимчасового характеру,</t>
    </r>
    <r>
      <rPr>
        <i/>
        <sz val="16"/>
        <rFont val="Times New Roman"/>
        <family val="1"/>
      </rPr>
      <t xml:space="preserve"> (особи)</t>
    </r>
  </si>
  <si>
    <r>
      <t xml:space="preserve">Кількість безробітних, охоплених профорієнтаційними послугами, </t>
    </r>
    <r>
      <rPr>
        <i/>
        <sz val="16"/>
        <rFont val="Times New Roman"/>
        <family val="1"/>
      </rPr>
      <t>(особи)</t>
    </r>
  </si>
  <si>
    <r>
      <t xml:space="preserve">Отримували допомогу по безробіттю, </t>
    </r>
    <r>
      <rPr>
        <i/>
        <sz val="16"/>
        <rFont val="Times New Roman"/>
        <family val="1"/>
      </rPr>
      <t>(особи)</t>
    </r>
  </si>
  <si>
    <t xml:space="preserve"> 2019 р.</t>
  </si>
  <si>
    <t>(за даними Державної служби статистики України)</t>
  </si>
  <si>
    <t xml:space="preserve">Рівень безробіття (за методологією МОП), % </t>
  </si>
  <si>
    <t>2018 р.</t>
  </si>
  <si>
    <t>у січні - листопаді 2019 року</t>
  </si>
  <si>
    <t>станом на 1 грудня 2019 року:</t>
  </si>
  <si>
    <t>Показники робочої сили Дніпропетровської області  у І півріччі 2019 року</t>
  </si>
  <si>
    <r>
      <t>Зайняте населення</t>
    </r>
    <r>
      <rPr>
        <sz val="15"/>
        <rFont val="Times New Roman"/>
        <family val="1"/>
      </rPr>
      <t xml:space="preserve"> 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</si>
  <si>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1422,6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</si>
  <si>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1415,0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</si>
  <si>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1369,0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</si>
  <si>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52,6%</t>
    </r>
  </si>
  <si>
    <r>
      <t xml:space="preserve">15-70 років - </t>
    </r>
    <r>
      <rPr>
        <b/>
        <sz val="14"/>
        <color indexed="8"/>
        <rFont val="Times New Roman"/>
        <family val="1"/>
      </rPr>
      <t>59,5%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</si>
  <si>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70,4%</t>
    </r>
  </si>
  <si>
    <t>Безробітне населення                                               (за методологією МОП)</t>
  </si>
  <si>
    <r>
      <t xml:space="preserve">15 років і старше - </t>
    </r>
    <r>
      <rPr>
        <b/>
        <sz val="14"/>
        <color indexed="8"/>
        <rFont val="Times New Roman"/>
        <family val="1"/>
      </rPr>
      <t>118,2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</si>
  <si>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118,2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</si>
  <si>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117,8 тис. осіб</t>
    </r>
  </si>
  <si>
    <r>
      <t>15 років і старше - 7,7</t>
    </r>
    <r>
      <rPr>
        <b/>
        <sz val="14"/>
        <color indexed="8"/>
        <rFont val="Times New Roman"/>
        <family val="1"/>
      </rPr>
      <t>%</t>
    </r>
  </si>
  <si>
    <r>
      <t xml:space="preserve">15-70 років - </t>
    </r>
    <r>
      <rPr>
        <b/>
        <sz val="14"/>
        <color indexed="8"/>
        <rFont val="Times New Roman"/>
        <family val="1"/>
      </rPr>
      <t>7,7%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</si>
  <si>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7,9%</t>
    </r>
  </si>
  <si>
    <t xml:space="preserve">Економічна активність населення віком 15-70 років   </t>
  </si>
  <si>
    <t>за І півріччя 2018 -2019 рр.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</si>
  <si>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</si>
  <si>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</si>
  <si>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</si>
  <si>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</si>
  <si>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</si>
  <si>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</si>
  <si>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</si>
  <si>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</si>
  <si>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Усього                                                                                                           по Дніпропетровській області</t>
  </si>
  <si>
    <t>Дніпропетровська область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</si>
</sst>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_-* #,##0_р_._-;\-* #,##0_р_._-;_-* &quot;-&quot;_р_._-;_-@_-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##0"/>
    <numFmt numFmtId="178" formatCode="dd\.mm\.yyyy"/>
    <numFmt numFmtId="179" formatCode="_-* #,##0.00&quot;р.&quot;_-;\-* #,##0.00&quot;р.&quot;_-;_-* &quot;-&quot;??&quot;р.&quot;_-;_-@_-"/>
  </numFmts>
  <fonts count="8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sz val="10"/>
      <name val="Times New Roman Cyr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10"/>
      <name val="Times New Roman"/>
      <family val="1"/>
    </font>
    <font>
      <b/>
      <sz val="11"/>
      <color indexed="60"/>
      <name val="Times New Roman Cyr"/>
      <family val="1"/>
    </font>
    <font>
      <sz val="8"/>
      <name val="Calibri"/>
      <family val="2"/>
    </font>
    <font>
      <i/>
      <sz val="12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3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5"/>
      <name val="Calibri"/>
      <family val="2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b/>
      <sz val="20"/>
      <name val="Times New Roman Cyr"/>
      <family val="1"/>
    </font>
    <font>
      <sz val="14"/>
      <name val="Times New Roman Cyr"/>
      <family val="1"/>
    </font>
    <font>
      <i/>
      <sz val="11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51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51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7" borderId="0" applyNumberFormat="0" applyBorder="0" applyAlignment="0" applyProtection="0"/>
    <xf numFmtId="0" fontId="51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51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3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52" fillId="4" borderId="0" applyNumberFormat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31" borderId="0" applyNumberFormat="0" applyBorder="0" applyAlignment="0" applyProtection="0"/>
    <xf numFmtId="0" fontId="28" fillId="20" borderId="0" applyNumberFormat="0" applyBorder="0" applyAlignment="0" applyProtection="0"/>
    <xf numFmtId="0" fontId="28" fillId="30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32" borderId="0" applyNumberFormat="0" applyBorder="0" applyAlignment="0" applyProtection="0"/>
    <xf numFmtId="0" fontId="28" fillId="27" borderId="0" applyNumberFormat="0" applyBorder="0" applyAlignment="0" applyProtection="0"/>
    <xf numFmtId="0" fontId="52" fillId="27" borderId="0" applyNumberFormat="0" applyBorder="0" applyAlignment="0" applyProtection="0"/>
    <xf numFmtId="0" fontId="28" fillId="22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8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28" fillId="33" borderId="0" applyNumberFormat="0" applyBorder="0" applyAlignment="0" applyProtection="0"/>
    <xf numFmtId="0" fontId="28" fillId="29" borderId="0" applyNumberFormat="0" applyBorder="0" applyAlignment="0" applyProtection="0"/>
    <xf numFmtId="0" fontId="28" fillId="34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5" borderId="0" applyNumberFormat="0" applyBorder="0" applyAlignment="0" applyProtection="0"/>
    <xf numFmtId="0" fontId="28" fillId="35" borderId="0" applyNumberFormat="0" applyBorder="0" applyAlignment="0" applyProtection="0"/>
    <xf numFmtId="0" fontId="52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14" borderId="0" applyNumberFormat="0" applyBorder="0" applyAlignment="0" applyProtection="0"/>
    <xf numFmtId="0" fontId="28" fillId="39" borderId="0" applyNumberFormat="0" applyBorder="0" applyAlignment="0" applyProtection="0"/>
    <xf numFmtId="0" fontId="52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37" borderId="0" applyNumberFormat="0" applyBorder="0" applyAlignment="0" applyProtection="0"/>
    <xf numFmtId="0" fontId="28" fillId="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32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25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2" borderId="0" applyNumberFormat="0" applyBorder="0" applyAlignment="0" applyProtection="0"/>
    <xf numFmtId="0" fontId="28" fillId="47" borderId="0" applyNumberFormat="0" applyBorder="0" applyAlignment="0" applyProtection="0"/>
    <xf numFmtId="0" fontId="28" fillId="4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11" borderId="0" applyNumberFormat="0" applyBorder="0" applyAlignment="0" applyProtection="0"/>
    <xf numFmtId="0" fontId="31" fillId="27" borderId="1" applyNumberFormat="0" applyAlignment="0" applyProtection="0"/>
    <xf numFmtId="0" fontId="31" fillId="28" borderId="1" applyNumberFormat="0" applyAlignment="0" applyProtection="0"/>
    <xf numFmtId="0" fontId="53" fillId="17" borderId="1" applyNumberFormat="0" applyAlignment="0" applyProtection="0"/>
    <xf numFmtId="0" fontId="33" fillId="48" borderId="2" applyNumberFormat="0" applyAlignment="0" applyProtection="0"/>
    <xf numFmtId="0" fontId="33" fillId="49" borderId="2" applyNumberFormat="0" applyAlignment="0" applyProtection="0"/>
    <xf numFmtId="0" fontId="33" fillId="48" borderId="2" applyNumberFormat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177" fontId="45" fillId="0" borderId="0" applyFont="0" applyFill="0" applyBorder="0" applyProtection="0">
      <alignment horizontal="center" vertical="center"/>
    </xf>
    <xf numFmtId="49" fontId="45" fillId="0" borderId="0" applyFont="0" applyFill="0" applyBorder="0" applyProtection="0">
      <alignment horizontal="left" vertical="center" wrapText="1"/>
    </xf>
    <xf numFmtId="49" fontId="54" fillId="0" borderId="0" applyFill="0" applyBorder="0" applyProtection="0">
      <alignment horizontal="left" vertical="center"/>
    </xf>
    <xf numFmtId="49" fontId="55" fillId="0" borderId="3" applyFill="0" applyProtection="0">
      <alignment horizontal="center" vertical="center" wrapText="1"/>
    </xf>
    <xf numFmtId="49" fontId="55" fillId="0" borderId="4" applyFill="0" applyProtection="0">
      <alignment horizontal="center" vertical="center" wrapText="1"/>
    </xf>
    <xf numFmtId="49" fontId="45" fillId="0" borderId="0" applyFont="0" applyFill="0" applyBorder="0" applyProtection="0">
      <alignment horizontal="left" vertical="center" wrapText="1"/>
    </xf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41" fillId="0" borderId="5" applyNumberFormat="0" applyFill="0" applyAlignment="0" applyProtection="0"/>
    <xf numFmtId="0" fontId="48" fillId="0" borderId="6" applyNumberFormat="0" applyFill="0" applyAlignment="0" applyProtection="0"/>
    <xf numFmtId="0" fontId="42" fillId="0" borderId="7" applyNumberFormat="0" applyFill="0" applyAlignment="0" applyProtection="0"/>
    <xf numFmtId="0" fontId="49" fillId="0" borderId="8" applyNumberFormat="0" applyFill="0" applyAlignment="0" applyProtection="0"/>
    <xf numFmtId="0" fontId="43" fillId="0" borderId="9" applyNumberFormat="0" applyFill="0" applyAlignment="0" applyProtection="0"/>
    <xf numFmtId="0" fontId="5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24" borderId="1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5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1" fillId="10" borderId="12" applyNumberFormat="0" applyFont="0" applyAlignment="0" applyProtection="0"/>
    <xf numFmtId="0" fontId="30" fillId="27" borderId="13" applyNumberFormat="0" applyAlignment="0" applyProtection="0"/>
    <xf numFmtId="0" fontId="30" fillId="28" borderId="13" applyNumberFormat="0" applyAlignment="0" applyProtection="0"/>
    <xf numFmtId="0" fontId="30" fillId="17" borderId="13" applyNumberFormat="0" applyAlignment="0" applyProtection="0"/>
    <xf numFmtId="0" fontId="44" fillId="0" borderId="0" applyNumberFormat="0" applyFill="0" applyBorder="0" applyAlignment="0" applyProtection="0"/>
    <xf numFmtId="0" fontId="32" fillId="0" borderId="14" applyNumberFormat="0" applyFill="0" applyAlignment="0" applyProtection="0"/>
    <xf numFmtId="178" fontId="45" fillId="0" borderId="0" applyFont="0" applyFill="0" applyBorder="0" applyProtection="0">
      <alignment/>
    </xf>
    <xf numFmtId="178" fontId="45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3" fontId="45" fillId="0" borderId="0" applyFont="0" applyFill="0" applyBorder="0" applyProtection="0">
      <alignment horizontal="right"/>
    </xf>
    <xf numFmtId="4" fontId="45" fillId="0" borderId="0" applyFont="0" applyFill="0" applyBorder="0" applyProtection="0">
      <alignment horizontal="right"/>
    </xf>
    <xf numFmtId="4" fontId="45" fillId="0" borderId="0" applyFont="0" applyFill="0" applyBorder="0" applyProtection="0">
      <alignment horizontal="right"/>
    </xf>
    <xf numFmtId="49" fontId="45" fillId="0" borderId="0" applyFont="0" applyFill="0" applyBorder="0" applyProtection="0">
      <alignment wrapText="1"/>
    </xf>
    <xf numFmtId="49" fontId="45" fillId="0" borderId="0" applyFont="0" applyFill="0" applyBorder="0" applyProtection="0">
      <alignment wrapText="1"/>
    </xf>
    <xf numFmtId="0" fontId="38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2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25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41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9" borderId="0" applyNumberFormat="0" applyBorder="0" applyAlignment="0" applyProtection="0"/>
    <xf numFmtId="0" fontId="28" fillId="32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47" borderId="0" applyNumberFormat="0" applyBorder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30" fillId="27" borderId="13" applyNumberFormat="0" applyAlignment="0" applyProtection="0"/>
    <xf numFmtId="0" fontId="30" fillId="27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7" borderId="13" applyNumberFormat="0" applyAlignment="0" applyProtection="0"/>
    <xf numFmtId="0" fontId="30" fillId="27" borderId="13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8" borderId="1" applyNumberFormat="0" applyAlignment="0" applyProtection="0"/>
    <xf numFmtId="0" fontId="31" fillId="28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8" fillId="0" borderId="6" applyNumberFormat="0" applyFill="0" applyAlignment="0" applyProtection="0"/>
    <xf numFmtId="0" fontId="41" fillId="0" borderId="5" applyNumberFormat="0" applyFill="0" applyAlignment="0" applyProtection="0"/>
    <xf numFmtId="0" fontId="59" fillId="0" borderId="1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9" fillId="0" borderId="8" applyNumberFormat="0" applyFill="0" applyAlignment="0" applyProtection="0"/>
    <xf numFmtId="0" fontId="42" fillId="0" borderId="7" applyNumberFormat="0" applyFill="0" applyAlignment="0" applyProtection="0"/>
    <xf numFmtId="0" fontId="60" fillId="0" borderId="1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50" fillId="0" borderId="10" applyNumberFormat="0" applyFill="0" applyAlignment="0" applyProtection="0"/>
    <xf numFmtId="0" fontId="43" fillId="0" borderId="9" applyNumberFormat="0" applyFill="0" applyAlignment="0" applyProtection="0"/>
    <xf numFmtId="0" fontId="61" fillId="0" borderId="17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2" fillId="0" borderId="18" applyNumberFormat="0" applyFill="0" applyAlignment="0" applyProtection="0"/>
    <xf numFmtId="0" fontId="32" fillId="0" borderId="14" applyNumberFormat="0" applyFill="0" applyAlignment="0" applyProtection="0"/>
    <xf numFmtId="0" fontId="32" fillId="0" borderId="19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48" borderId="2" applyNumberFormat="0" applyAlignment="0" applyProtection="0"/>
    <xf numFmtId="0" fontId="33" fillId="49" borderId="2" applyNumberFormat="0" applyAlignment="0" applyProtection="0"/>
    <xf numFmtId="0" fontId="33" fillId="48" borderId="2" applyNumberFormat="0" applyAlignment="0" applyProtection="0"/>
    <xf numFmtId="0" fontId="33" fillId="49" borderId="2" applyNumberFormat="0" applyAlignment="0" applyProtection="0"/>
    <xf numFmtId="0" fontId="33" fillId="49" borderId="2" applyNumberFormat="0" applyAlignment="0" applyProtection="0"/>
    <xf numFmtId="0" fontId="33" fillId="48" borderId="2" applyNumberFormat="0" applyAlignment="0" applyProtection="0"/>
    <xf numFmtId="0" fontId="33" fillId="48" borderId="2" applyNumberFormat="0" applyAlignment="0" applyProtection="0"/>
    <xf numFmtId="0" fontId="33" fillId="48" borderId="2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1" fillId="27" borderId="1" applyNumberFormat="0" applyAlignment="0" applyProtection="0"/>
    <xf numFmtId="0" fontId="31" fillId="28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62" fillId="19" borderId="12" applyNumberForma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45" fillId="10" borderId="12" applyNumberFormat="0" applyFont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0" fillId="10" borderId="12" applyNumberFormat="0" applyFont="0" applyAlignment="0" applyProtection="0"/>
    <xf numFmtId="0" fontId="0" fillId="19" borderId="12" applyNumberFormat="0" applyAlignment="0" applyProtection="0"/>
    <xf numFmtId="0" fontId="0" fillId="10" borderId="12" applyNumberFormat="0" applyFont="0" applyAlignment="0" applyProtection="0"/>
    <xf numFmtId="9" fontId="0" fillId="0" borderId="0" applyFont="0" applyFill="0" applyBorder="0" applyAlignment="0" applyProtection="0"/>
    <xf numFmtId="0" fontId="30" fillId="27" borderId="13" applyNumberFormat="0" applyAlignment="0" applyProtection="0"/>
    <xf numFmtId="0" fontId="30" fillId="28" borderId="13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4" fillId="24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543" applyFont="1">
      <alignment/>
      <protection/>
    </xf>
    <xf numFmtId="0" fontId="6" fillId="0" borderId="0" xfId="546" applyFont="1" applyAlignment="1">
      <alignment vertical="center" wrapText="1"/>
      <protection/>
    </xf>
    <xf numFmtId="0" fontId="13" fillId="0" borderId="0" xfId="546" applyFont="1" applyAlignment="1">
      <alignment vertical="center" wrapText="1"/>
      <protection/>
    </xf>
    <xf numFmtId="0" fontId="11" fillId="17" borderId="3" xfId="546" applyFont="1" applyFill="1" applyBorder="1" applyAlignment="1">
      <alignment vertical="center" wrapText="1"/>
      <protection/>
    </xf>
    <xf numFmtId="0" fontId="11" fillId="0" borderId="3" xfId="543" applyFont="1" applyBorder="1" applyAlignment="1">
      <alignment horizontal="left" vertical="center" wrapText="1"/>
      <protection/>
    </xf>
    <xf numFmtId="0" fontId="11" fillId="0" borderId="3" xfId="546" applyFont="1" applyBorder="1" applyAlignment="1">
      <alignment vertical="center" wrapText="1"/>
      <protection/>
    </xf>
    <xf numFmtId="0" fontId="11" fillId="0" borderId="3" xfId="536" applyFont="1" applyBorder="1" applyAlignment="1">
      <alignment vertical="center" wrapText="1"/>
      <protection/>
    </xf>
    <xf numFmtId="3" fontId="21" fillId="0" borderId="0" xfId="543" applyNumberFormat="1" applyFont="1" applyFill="1">
      <alignment/>
      <protection/>
    </xf>
    <xf numFmtId="0" fontId="21" fillId="0" borderId="0" xfId="543" applyFont="1" applyFill="1">
      <alignment/>
      <protection/>
    </xf>
    <xf numFmtId="0" fontId="5" fillId="0" borderId="3" xfId="546" applyFont="1" applyBorder="1" applyAlignment="1">
      <alignment horizontal="center" vertical="center" wrapText="1"/>
      <protection/>
    </xf>
    <xf numFmtId="172" fontId="6" fillId="0" borderId="0" xfId="546" applyNumberFormat="1" applyFont="1" applyAlignment="1">
      <alignment vertical="center" wrapText="1"/>
      <protection/>
    </xf>
    <xf numFmtId="0" fontId="6" fillId="17" borderId="0" xfId="546" applyFont="1" applyFill="1" applyAlignment="1">
      <alignment vertical="center" wrapText="1"/>
      <protection/>
    </xf>
    <xf numFmtId="0" fontId="5" fillId="17" borderId="3" xfId="546" applyFont="1" applyFill="1" applyBorder="1" applyAlignment="1">
      <alignment horizontal="center" vertical="center" wrapText="1"/>
      <protection/>
    </xf>
    <xf numFmtId="3" fontId="11" fillId="17" borderId="3" xfId="546" applyNumberFormat="1" applyFont="1" applyFill="1" applyBorder="1" applyAlignment="1">
      <alignment horizontal="center" vertical="center" wrapText="1"/>
      <protection/>
    </xf>
    <xf numFmtId="3" fontId="11" fillId="17" borderId="3" xfId="543" applyNumberFormat="1" applyFont="1" applyFill="1" applyBorder="1" applyAlignment="1">
      <alignment horizontal="center" vertical="center" wrapText="1"/>
      <protection/>
    </xf>
    <xf numFmtId="172" fontId="12" fillId="17" borderId="3" xfId="543" applyNumberFormat="1" applyFont="1" applyFill="1" applyBorder="1" applyAlignment="1">
      <alignment horizontal="center" vertical="center" wrapText="1"/>
      <protection/>
    </xf>
    <xf numFmtId="3" fontId="11" fillId="0" borderId="3" xfId="543" applyNumberFormat="1" applyFont="1" applyFill="1" applyBorder="1" applyAlignment="1">
      <alignment horizontal="center" vertical="center" wrapText="1"/>
      <protection/>
    </xf>
    <xf numFmtId="3" fontId="11" fillId="0" borderId="3" xfId="543" applyNumberFormat="1" applyFont="1" applyBorder="1" applyAlignment="1">
      <alignment horizontal="center" vertical="center" wrapText="1"/>
      <protection/>
    </xf>
    <xf numFmtId="3" fontId="11" fillId="0" borderId="3" xfId="546" applyNumberFormat="1" applyFont="1" applyBorder="1" applyAlignment="1">
      <alignment horizontal="center" vertical="center" wrapText="1"/>
      <protection/>
    </xf>
    <xf numFmtId="3" fontId="11" fillId="0" borderId="3" xfId="537" applyNumberFormat="1" applyFont="1" applyBorder="1" applyAlignment="1">
      <alignment horizontal="center" vertical="center" wrapText="1"/>
      <protection/>
    </xf>
    <xf numFmtId="3" fontId="11" fillId="0" borderId="3" xfId="537" applyNumberFormat="1" applyFont="1" applyFill="1" applyBorder="1" applyAlignment="1">
      <alignment horizontal="center" vertical="center" wrapText="1"/>
      <protection/>
    </xf>
    <xf numFmtId="0" fontId="2" fillId="17" borderId="0" xfId="547" applyFont="1" applyFill="1" applyAlignment="1">
      <alignment vertical="center" wrapText="1"/>
      <protection/>
    </xf>
    <xf numFmtId="0" fontId="15" fillId="17" borderId="0" xfId="547" applyFont="1" applyFill="1">
      <alignment/>
      <protection/>
    </xf>
    <xf numFmtId="0" fontId="15" fillId="17" borderId="0" xfId="547" applyFont="1" applyFill="1" applyAlignment="1">
      <alignment horizontal="center" vertical="center" wrapText="1"/>
      <protection/>
    </xf>
    <xf numFmtId="0" fontId="4" fillId="17" borderId="3" xfId="547" applyFont="1" applyFill="1" applyBorder="1" applyAlignment="1">
      <alignment horizontal="center" vertical="center" wrapText="1"/>
      <protection/>
    </xf>
    <xf numFmtId="0" fontId="19" fillId="17" borderId="3" xfId="547" applyFont="1" applyFill="1" applyBorder="1" applyAlignment="1">
      <alignment horizontal="center" vertical="center" wrapText="1"/>
      <protection/>
    </xf>
    <xf numFmtId="0" fontId="4" fillId="17" borderId="3" xfId="547" applyFont="1" applyFill="1" applyBorder="1" applyAlignment="1">
      <alignment horizontal="center" vertical="center" wrapText="1"/>
      <protection/>
    </xf>
    <xf numFmtId="0" fontId="20" fillId="17" borderId="3" xfId="547" applyFont="1" applyFill="1" applyBorder="1" applyAlignment="1">
      <alignment horizontal="center" vertical="center" wrapText="1"/>
      <protection/>
    </xf>
    <xf numFmtId="0" fontId="18" fillId="17" borderId="0" xfId="547" applyFont="1" applyFill="1" applyAlignment="1">
      <alignment horizontal="center" vertical="center" wrapText="1"/>
      <protection/>
    </xf>
    <xf numFmtId="0" fontId="7" fillId="17" borderId="3" xfId="547" applyFont="1" applyFill="1" applyBorder="1" applyAlignment="1">
      <alignment horizontal="center" vertical="center" wrapText="1"/>
      <protection/>
    </xf>
    <xf numFmtId="0" fontId="7" fillId="17" borderId="3" xfId="547" applyFont="1" applyFill="1" applyBorder="1" applyAlignment="1">
      <alignment horizontal="center" vertical="center" wrapText="1"/>
      <protection/>
    </xf>
    <xf numFmtId="0" fontId="7" fillId="17" borderId="0" xfId="547" applyFont="1" applyFill="1" applyAlignment="1">
      <alignment vertical="center" wrapText="1"/>
      <protection/>
    </xf>
    <xf numFmtId="0" fontId="16" fillId="17" borderId="0" xfId="547" applyFont="1" applyFill="1">
      <alignment/>
      <protection/>
    </xf>
    <xf numFmtId="0" fontId="22" fillId="17" borderId="0" xfId="547" applyFont="1" applyFill="1">
      <alignment/>
      <protection/>
    </xf>
    <xf numFmtId="0" fontId="4" fillId="17" borderId="0" xfId="545" applyFont="1" applyFill="1">
      <alignment/>
      <protection/>
    </xf>
    <xf numFmtId="0" fontId="63" fillId="0" borderId="0" xfId="544" applyFont="1" applyFill="1" applyBorder="1" applyAlignment="1">
      <alignment horizontal="left"/>
      <protection/>
    </xf>
    <xf numFmtId="0" fontId="25" fillId="17" borderId="20" xfId="541" applyNumberFormat="1" applyFont="1" applyFill="1" applyBorder="1" applyAlignment="1" applyProtection="1">
      <alignment horizontal="left" vertical="justify" wrapText="1" shrinkToFit="1"/>
      <protection/>
    </xf>
    <xf numFmtId="0" fontId="65" fillId="17" borderId="3" xfId="0" applyFont="1" applyFill="1" applyBorder="1" applyAlignment="1">
      <alignment horizontal="center" vertical="center"/>
    </xf>
    <xf numFmtId="173" fontId="65" fillId="17" borderId="3" xfId="0" applyNumberFormat="1" applyFont="1" applyFill="1" applyBorder="1" applyAlignment="1">
      <alignment horizontal="center" vertical="center"/>
    </xf>
    <xf numFmtId="1" fontId="26" fillId="0" borderId="0" xfId="541" applyNumberFormat="1" applyFont="1" applyFill="1" applyBorder="1" applyAlignment="1" applyProtection="1">
      <alignment horizontal="center" vertical="center"/>
      <protection locked="0"/>
    </xf>
    <xf numFmtId="1" fontId="47" fillId="0" borderId="20" xfId="0" applyNumberFormat="1" applyFont="1" applyFill="1" applyBorder="1" applyAlignment="1" applyProtection="1">
      <alignment horizontal="left" vertical="justify" wrapText="1" shrinkToFit="1"/>
      <protection locked="0"/>
    </xf>
    <xf numFmtId="0" fontId="66" fillId="17" borderId="3" xfId="0" applyFont="1" applyFill="1" applyBorder="1" applyAlignment="1">
      <alignment horizontal="center" vertical="center"/>
    </xf>
    <xf numFmtId="173" fontId="66" fillId="17" borderId="3" xfId="0" applyNumberFormat="1" applyFont="1" applyFill="1" applyBorder="1" applyAlignment="1">
      <alignment horizontal="center" vertical="center"/>
    </xf>
    <xf numFmtId="1" fontId="6" fillId="0" borderId="0" xfId="541" applyNumberFormat="1" applyFont="1" applyFill="1" applyBorder="1" applyAlignment="1" applyProtection="1">
      <alignment horizontal="center" vertical="center"/>
      <protection locked="0"/>
    </xf>
    <xf numFmtId="1" fontId="6" fillId="4" borderId="0" xfId="541" applyNumberFormat="1" applyFont="1" applyFill="1" applyBorder="1" applyAlignment="1" applyProtection="1">
      <alignment horizontal="center" vertical="center"/>
      <protection locked="0"/>
    </xf>
    <xf numFmtId="1" fontId="47" fillId="0" borderId="20" xfId="0" applyNumberFormat="1" applyFont="1" applyBorder="1" applyAlignment="1" applyProtection="1">
      <alignment horizontal="left" vertical="justify" wrapText="1" shrinkToFit="1"/>
      <protection locked="0"/>
    </xf>
    <xf numFmtId="1" fontId="66" fillId="17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544" applyFont="1" applyFill="1" applyBorder="1" applyAlignment="1">
      <alignment vertical="top" wrapText="1"/>
      <protection/>
    </xf>
    <xf numFmtId="0" fontId="69" fillId="0" borderId="21" xfId="0" applyFont="1" applyBorder="1" applyAlignment="1">
      <alignment horizontal="left" vertical="center" indent="1"/>
    </xf>
    <xf numFmtId="0" fontId="69" fillId="0" borderId="22" xfId="0" applyFont="1" applyBorder="1" applyAlignment="1">
      <alignment horizontal="left" vertical="center" indent="1"/>
    </xf>
    <xf numFmtId="0" fontId="69" fillId="0" borderId="23" xfId="0" applyFont="1" applyBorder="1" applyAlignment="1">
      <alignment horizontal="left" vertical="center" indent="1"/>
    </xf>
    <xf numFmtId="0" fontId="69" fillId="0" borderId="24" xfId="0" applyFont="1" applyBorder="1" applyAlignment="1">
      <alignment horizontal="left" vertical="center" indent="1"/>
    </xf>
    <xf numFmtId="0" fontId="69" fillId="0" borderId="25" xfId="0" applyFont="1" applyBorder="1" applyAlignment="1">
      <alignment horizontal="left" vertical="center" indent="1"/>
    </xf>
    <xf numFmtId="0" fontId="81" fillId="0" borderId="0" xfId="531" applyFont="1" applyFill="1" applyAlignment="1">
      <alignment/>
      <protection/>
    </xf>
    <xf numFmtId="0" fontId="4" fillId="0" borderId="0" xfId="531" applyFont="1" applyFill="1" applyAlignment="1">
      <alignment/>
      <protection/>
    </xf>
    <xf numFmtId="0" fontId="1" fillId="0" borderId="0" xfId="531" applyFill="1">
      <alignment/>
      <protection/>
    </xf>
    <xf numFmtId="0" fontId="4" fillId="0" borderId="0" xfId="531" applyFont="1" applyFill="1" applyAlignment="1">
      <alignment horizontal="center" vertical="center" wrapText="1"/>
      <protection/>
    </xf>
    <xf numFmtId="49" fontId="15" fillId="0" borderId="3" xfId="531" applyNumberFormat="1" applyFont="1" applyFill="1" applyBorder="1" applyAlignment="1">
      <alignment horizontal="center" vertical="center" wrapText="1"/>
      <protection/>
    </xf>
    <xf numFmtId="0" fontId="18" fillId="0" borderId="0" xfId="531" applyFont="1" applyFill="1" applyAlignment="1">
      <alignment horizontal="center" vertical="center" wrapText="1"/>
      <protection/>
    </xf>
    <xf numFmtId="0" fontId="3" fillId="0" borderId="3" xfId="531" applyFont="1" applyFill="1" applyBorder="1" applyAlignment="1">
      <alignment horizontal="center" vertical="center" wrapText="1"/>
      <protection/>
    </xf>
    <xf numFmtId="0" fontId="81" fillId="0" borderId="3" xfId="531" applyFont="1" applyFill="1" applyBorder="1" applyAlignment="1">
      <alignment horizontal="left" vertical="center" wrapText="1"/>
      <protection/>
    </xf>
    <xf numFmtId="173" fontId="83" fillId="0" borderId="3" xfId="531" applyNumberFormat="1" applyFont="1" applyFill="1" applyBorder="1" applyAlignment="1">
      <alignment horizontal="center" vertical="center" wrapText="1"/>
      <protection/>
    </xf>
    <xf numFmtId="172" fontId="81" fillId="0" borderId="3" xfId="531" applyNumberFormat="1" applyFont="1" applyFill="1" applyBorder="1" applyAlignment="1">
      <alignment horizontal="center" vertical="center" wrapText="1"/>
      <protection/>
    </xf>
    <xf numFmtId="0" fontId="84" fillId="0" borderId="0" xfId="531" applyFont="1" applyFill="1" applyAlignment="1">
      <alignment vertical="center" wrapText="1"/>
      <protection/>
    </xf>
    <xf numFmtId="0" fontId="4" fillId="0" borderId="0" xfId="531" applyFont="1" applyFill="1" applyAlignment="1">
      <alignment horizontal="center"/>
      <protection/>
    </xf>
    <xf numFmtId="0" fontId="17" fillId="0" borderId="0" xfId="531" applyFont="1" applyFill="1" applyAlignment="1">
      <alignment horizontal="left" vertical="center" wrapText="1"/>
      <protection/>
    </xf>
    <xf numFmtId="0" fontId="73" fillId="0" borderId="0" xfId="0" applyFont="1" applyAlignment="1">
      <alignment horizontal="center" vertical="center"/>
    </xf>
    <xf numFmtId="0" fontId="12" fillId="0" borderId="0" xfId="544" applyFont="1" applyFill="1" applyBorder="1" applyAlignment="1">
      <alignment horizontal="center" vertical="top" wrapText="1"/>
      <protection/>
    </xf>
    <xf numFmtId="0" fontId="76" fillId="0" borderId="26" xfId="531" applyFont="1" applyFill="1" applyBorder="1" applyAlignment="1">
      <alignment horizontal="left" vertical="center" wrapText="1" indent="1"/>
      <protection/>
    </xf>
    <xf numFmtId="0" fontId="76" fillId="0" borderId="27" xfId="531" applyFont="1" applyFill="1" applyBorder="1" applyAlignment="1">
      <alignment horizontal="left" vertical="center" wrapText="1" indent="1"/>
      <protection/>
    </xf>
    <xf numFmtId="0" fontId="76" fillId="0" borderId="23" xfId="531" applyFont="1" applyFill="1" applyBorder="1" applyAlignment="1">
      <alignment horizontal="left" vertical="center" wrapText="1" indent="1"/>
      <protection/>
    </xf>
    <xf numFmtId="0" fontId="79" fillId="0" borderId="26" xfId="531" applyFont="1" applyFill="1" applyBorder="1" applyAlignment="1">
      <alignment horizontal="left" vertical="center" wrapText="1" indent="1"/>
      <protection/>
    </xf>
    <xf numFmtId="0" fontId="79" fillId="0" borderId="27" xfId="531" applyFont="1" applyFill="1" applyBorder="1" applyAlignment="1">
      <alignment horizontal="left" vertical="center" wrapText="1" indent="1"/>
      <protection/>
    </xf>
    <xf numFmtId="0" fontId="79" fillId="0" borderId="24" xfId="531" applyFont="1" applyFill="1" applyBorder="1" applyAlignment="1">
      <alignment horizontal="left" vertical="center" wrapText="1" indent="1"/>
      <protection/>
    </xf>
    <xf numFmtId="0" fontId="79" fillId="0" borderId="23" xfId="531" applyFont="1" applyFill="1" applyBorder="1" applyAlignment="1">
      <alignment horizontal="left" vertical="center" wrapText="1" indent="1"/>
      <protection/>
    </xf>
    <xf numFmtId="0" fontId="82" fillId="0" borderId="20" xfId="531" applyFont="1" applyFill="1" applyBorder="1" applyAlignment="1">
      <alignment horizontal="center" vertical="center" wrapText="1"/>
      <protection/>
    </xf>
    <xf numFmtId="0" fontId="82" fillId="0" borderId="28" xfId="531" applyFont="1" applyFill="1" applyBorder="1" applyAlignment="1">
      <alignment horizontal="center" vertical="center" wrapText="1"/>
      <protection/>
    </xf>
    <xf numFmtId="0" fontId="80" fillId="0" borderId="0" xfId="531" applyFont="1" applyFill="1" applyBorder="1" applyAlignment="1">
      <alignment horizontal="center" vertical="center" wrapText="1"/>
      <protection/>
    </xf>
    <xf numFmtId="0" fontId="64" fillId="0" borderId="0" xfId="531" applyFont="1" applyFill="1" applyBorder="1" applyAlignment="1">
      <alignment horizontal="center" vertical="center" wrapText="1"/>
      <protection/>
    </xf>
    <xf numFmtId="0" fontId="19" fillId="0" borderId="29" xfId="531" applyFont="1" applyFill="1" applyBorder="1" applyAlignment="1">
      <alignment horizontal="right"/>
      <protection/>
    </xf>
    <xf numFmtId="0" fontId="3" fillId="0" borderId="26" xfId="531" applyFont="1" applyFill="1" applyBorder="1" applyAlignment="1">
      <alignment horizontal="center" vertical="center" wrapText="1"/>
      <protection/>
    </xf>
    <xf numFmtId="0" fontId="3" fillId="0" borderId="23" xfId="531" applyFont="1" applyFill="1" applyBorder="1" applyAlignment="1">
      <alignment horizontal="center" vertical="center" wrapText="1"/>
      <protection/>
    </xf>
    <xf numFmtId="0" fontId="15" fillId="0" borderId="20" xfId="531" applyFont="1" applyFill="1" applyBorder="1" applyAlignment="1">
      <alignment horizontal="center" vertical="center" wrapText="1"/>
      <protection/>
    </xf>
    <xf numFmtId="0" fontId="15" fillId="0" borderId="28" xfId="531" applyFont="1" applyFill="1" applyBorder="1" applyAlignment="1">
      <alignment horizontal="center" vertical="center" wrapText="1"/>
      <protection/>
    </xf>
    <xf numFmtId="0" fontId="11" fillId="17" borderId="3" xfId="543" applyFont="1" applyFill="1" applyBorder="1" applyAlignment="1">
      <alignment horizontal="center" vertical="center" wrapText="1"/>
      <protection/>
    </xf>
    <xf numFmtId="0" fontId="8" fillId="0" borderId="0" xfId="543" applyFont="1" applyFill="1" applyAlignment="1">
      <alignment horizontal="right" vertical="top"/>
      <protection/>
    </xf>
    <xf numFmtId="0" fontId="9" fillId="0" borderId="0" xfId="543" applyFont="1" applyAlignment="1">
      <alignment horizontal="center" vertical="top" wrapText="1"/>
      <protection/>
    </xf>
    <xf numFmtId="0" fontId="9" fillId="0" borderId="0" xfId="546" applyFont="1" applyFill="1" applyAlignment="1">
      <alignment horizontal="center" vertical="top" wrapText="1"/>
      <protection/>
    </xf>
    <xf numFmtId="0" fontId="10" fillId="0" borderId="0" xfId="546" applyFont="1" applyFill="1" applyAlignment="1">
      <alignment horizontal="center" vertical="top" wrapText="1"/>
      <protection/>
    </xf>
    <xf numFmtId="0" fontId="12" fillId="17" borderId="26" xfId="543" applyFont="1" applyFill="1" applyBorder="1" applyAlignment="1">
      <alignment horizontal="center" vertical="center" wrapText="1"/>
      <protection/>
    </xf>
    <xf numFmtId="0" fontId="12" fillId="17" borderId="23" xfId="543" applyFont="1" applyFill="1" applyBorder="1" applyAlignment="1">
      <alignment horizontal="center" vertical="center" wrapText="1"/>
      <protection/>
    </xf>
    <xf numFmtId="0" fontId="11" fillId="17" borderId="20" xfId="546" applyFont="1" applyFill="1" applyBorder="1" applyAlignment="1">
      <alignment horizontal="center" vertical="center" wrapText="1"/>
      <protection/>
    </xf>
    <xf numFmtId="0" fontId="11" fillId="17" borderId="30" xfId="546" applyFont="1" applyFill="1" applyBorder="1" applyAlignment="1">
      <alignment horizontal="center" vertical="center" wrapText="1"/>
      <protection/>
    </xf>
    <xf numFmtId="0" fontId="11" fillId="17" borderId="28" xfId="546" applyFont="1" applyFill="1" applyBorder="1" applyAlignment="1">
      <alignment horizontal="center" vertical="center" wrapText="1"/>
      <protection/>
    </xf>
    <xf numFmtId="0" fontId="11" fillId="17" borderId="3" xfId="536" applyFont="1" applyFill="1" applyBorder="1" applyAlignment="1">
      <alignment horizontal="center" vertical="center" wrapText="1"/>
      <protection/>
    </xf>
    <xf numFmtId="0" fontId="11" fillId="17" borderId="26" xfId="536" applyFont="1" applyFill="1" applyBorder="1" applyAlignment="1">
      <alignment horizontal="center" vertical="center" wrapText="1"/>
      <protection/>
    </xf>
    <xf numFmtId="0" fontId="11" fillId="17" borderId="23" xfId="536" applyFont="1" applyFill="1" applyBorder="1" applyAlignment="1">
      <alignment horizontal="center" vertical="center" wrapText="1"/>
      <protection/>
    </xf>
    <xf numFmtId="0" fontId="3" fillId="17" borderId="3" xfId="547" applyFont="1" applyFill="1" applyBorder="1" applyAlignment="1">
      <alignment horizontal="center" vertical="center" wrapText="1"/>
      <protection/>
    </xf>
    <xf numFmtId="0" fontId="3" fillId="17" borderId="3" xfId="547" applyFont="1" applyFill="1" applyBorder="1" applyAlignment="1">
      <alignment horizontal="center" vertical="center" wrapText="1"/>
      <protection/>
    </xf>
    <xf numFmtId="0" fontId="2" fillId="17" borderId="0" xfId="547" applyFont="1" applyFill="1" applyAlignment="1">
      <alignment horizontal="center" vertical="center" wrapText="1"/>
      <protection/>
    </xf>
    <xf numFmtId="0" fontId="27" fillId="17" borderId="29" xfId="547" applyFont="1" applyFill="1" applyBorder="1" applyAlignment="1">
      <alignment horizontal="center" vertical="center"/>
      <protection/>
    </xf>
    <xf numFmtId="1" fontId="17" fillId="17" borderId="31" xfId="541" applyNumberFormat="1" applyFont="1" applyFill="1" applyBorder="1" applyAlignment="1" applyProtection="1">
      <alignment horizontal="center" vertical="center" wrapText="1"/>
      <protection locked="0"/>
    </xf>
    <xf numFmtId="1" fontId="17" fillId="17" borderId="32" xfId="541" applyNumberFormat="1" applyFont="1" applyFill="1" applyBorder="1" applyAlignment="1" applyProtection="1">
      <alignment horizontal="center" vertical="center" wrapText="1"/>
      <protection locked="0"/>
    </xf>
    <xf numFmtId="1" fontId="17" fillId="17" borderId="33" xfId="541" applyNumberFormat="1" applyFont="1" applyFill="1" applyBorder="1" applyAlignment="1" applyProtection="1">
      <alignment horizontal="center" vertical="center" wrapText="1"/>
      <protection locked="0"/>
    </xf>
    <xf numFmtId="0" fontId="2" fillId="17" borderId="0" xfId="547" applyFont="1" applyFill="1" applyAlignment="1">
      <alignment horizontal="center" vertical="center"/>
      <protection/>
    </xf>
    <xf numFmtId="1" fontId="17" fillId="17" borderId="31" xfId="542" applyNumberFormat="1" applyFont="1" applyFill="1" applyBorder="1" applyAlignment="1" applyProtection="1">
      <alignment horizontal="center" vertical="center" wrapText="1"/>
      <protection/>
    </xf>
    <xf numFmtId="1" fontId="17" fillId="17" borderId="32" xfId="542" applyNumberFormat="1" applyFont="1" applyFill="1" applyBorder="1" applyAlignment="1" applyProtection="1">
      <alignment horizontal="center" vertical="center" wrapText="1"/>
      <protection/>
    </xf>
    <xf numFmtId="1" fontId="17" fillId="17" borderId="33" xfId="542" applyNumberFormat="1" applyFont="1" applyFill="1" applyBorder="1" applyAlignment="1" applyProtection="1">
      <alignment horizontal="center" vertical="center" wrapText="1"/>
      <protection/>
    </xf>
  </cellXfs>
  <cellStyles count="591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2" xfId="55"/>
    <cellStyle name="20% — акцент2" xfId="56"/>
    <cellStyle name="20% - Акцент2 2" xfId="57"/>
    <cellStyle name="20% — акцент2 2" xfId="58"/>
    <cellStyle name="20% - Акцент2 3" xfId="59"/>
    <cellStyle name="20% — акцент2 3" xfId="60"/>
    <cellStyle name="20% - Акцент2 4" xfId="61"/>
    <cellStyle name="20% - Акцент2 5" xfId="62"/>
    <cellStyle name="20% - Акцент3" xfId="63"/>
    <cellStyle name="20% — акцент3" xfId="64"/>
    <cellStyle name="20% - Акцент3 2" xfId="65"/>
    <cellStyle name="20% — акцент3 2" xfId="66"/>
    <cellStyle name="20% - Акцент3 3" xfId="67"/>
    <cellStyle name="20% — акцент3 3" xfId="68"/>
    <cellStyle name="20% - Акцент3 4" xfId="69"/>
    <cellStyle name="20% - Акцент3 5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5" xfId="79"/>
    <cellStyle name="20% — акцент5" xfId="80"/>
    <cellStyle name="20% - Акцент5 2" xfId="81"/>
    <cellStyle name="20% — акцент5 2" xfId="82"/>
    <cellStyle name="20% - Акцент5 3" xfId="83"/>
    <cellStyle name="20% - Акцент5 4" xfId="84"/>
    <cellStyle name="20% - Акцент5 5" xfId="85"/>
    <cellStyle name="20% - Акцент6" xfId="86"/>
    <cellStyle name="20% — акцент6" xfId="87"/>
    <cellStyle name="20% - Акцент6 2" xfId="88"/>
    <cellStyle name="20% — акцент6 2" xfId="89"/>
    <cellStyle name="20% - Акцент6 3" xfId="90"/>
    <cellStyle name="20% — акцент6 3" xfId="91"/>
    <cellStyle name="20% - Акцент6 4" xfId="92"/>
    <cellStyle name="20% - Акцент6 5" xfId="93"/>
    <cellStyle name="20% – Акцентування1" xfId="94"/>
    <cellStyle name="20% – Акцентування1 2" xfId="95"/>
    <cellStyle name="20% – Акцентування1 3" xfId="96"/>
    <cellStyle name="20% – Акцентування1 4" xfId="97"/>
    <cellStyle name="20% – Акцентування2" xfId="98"/>
    <cellStyle name="20% – Акцентування2 2" xfId="99"/>
    <cellStyle name="20% – Акцентування2 3" xfId="100"/>
    <cellStyle name="20% – Акцентування2 4" xfId="101"/>
    <cellStyle name="20% – Акцентування3" xfId="102"/>
    <cellStyle name="20% – Акцентування3 2" xfId="103"/>
    <cellStyle name="20% – Акцентування3 3" xfId="104"/>
    <cellStyle name="20% – Акцентування3 4" xfId="105"/>
    <cellStyle name="20% – Акцентування4" xfId="106"/>
    <cellStyle name="20% – Акцентування4 2" xfId="107"/>
    <cellStyle name="20% – Акцентування4 3" xfId="108"/>
    <cellStyle name="20% – Акцентування4 4" xfId="109"/>
    <cellStyle name="20% – Акцентування5" xfId="110"/>
    <cellStyle name="20% – Акцентування5 2" xfId="111"/>
    <cellStyle name="20% – Акцентування5 3" xfId="112"/>
    <cellStyle name="20% – Акцентування5 4" xfId="113"/>
    <cellStyle name="20% – Акцентування6" xfId="114"/>
    <cellStyle name="20% – Акцентування6 2" xfId="115"/>
    <cellStyle name="20% – Акцентування6 3" xfId="116"/>
    <cellStyle name="20% – Акцентування6 4" xfId="117"/>
    <cellStyle name="40% - Accent1" xfId="118"/>
    <cellStyle name="40% - Accent1 2" xfId="119"/>
    <cellStyle name="40% - Accent1 3" xfId="120"/>
    <cellStyle name="40% - Accent1 4" xfId="121"/>
    <cellStyle name="40% - Accent1_П_1" xfId="122"/>
    <cellStyle name="40% - Accent2" xfId="123"/>
    <cellStyle name="40% - Accent2 2" xfId="124"/>
    <cellStyle name="40% - Accent2 3" xfId="125"/>
    <cellStyle name="40% - Accent2 4" xfId="126"/>
    <cellStyle name="40% - Accent2_П_1" xfId="127"/>
    <cellStyle name="40% - Accent3" xfId="128"/>
    <cellStyle name="40% - Accent3 2" xfId="129"/>
    <cellStyle name="40% - Accent3 3" xfId="130"/>
    <cellStyle name="40% - Accent3 4" xfId="131"/>
    <cellStyle name="40% - Accent3_П_1" xfId="132"/>
    <cellStyle name="40% - Accent4" xfId="133"/>
    <cellStyle name="40% - Accent4 2" xfId="134"/>
    <cellStyle name="40% - Accent4 3" xfId="135"/>
    <cellStyle name="40% - Accent4 4" xfId="136"/>
    <cellStyle name="40% - Accent4_П_1" xfId="137"/>
    <cellStyle name="40% - Accent5" xfId="138"/>
    <cellStyle name="40% - Accent5 2" xfId="139"/>
    <cellStyle name="40% - Accent5 3" xfId="140"/>
    <cellStyle name="40% - Accent5 4" xfId="141"/>
    <cellStyle name="40% - Accent5_П_1" xfId="142"/>
    <cellStyle name="40% - Accent6" xfId="143"/>
    <cellStyle name="40% - Accent6 2" xfId="144"/>
    <cellStyle name="40% - Accent6 3" xfId="145"/>
    <cellStyle name="40% - Accent6 4" xfId="146"/>
    <cellStyle name="40% - Accent6_П_1" xfId="147"/>
    <cellStyle name="40% - Акцент1" xfId="148"/>
    <cellStyle name="40% — акцент1" xfId="149"/>
    <cellStyle name="40% - Акцент1 2" xfId="150"/>
    <cellStyle name="40% — акцент1 2" xfId="151"/>
    <cellStyle name="40% - Акцент1 3" xfId="152"/>
    <cellStyle name="40% — акцент1 3" xfId="153"/>
    <cellStyle name="40% - Акцент1 4" xfId="154"/>
    <cellStyle name="40% - Акцент1 5" xfId="155"/>
    <cellStyle name="40% - Акцент2" xfId="156"/>
    <cellStyle name="40% — акцент2" xfId="157"/>
    <cellStyle name="40% - Акцент2 2" xfId="158"/>
    <cellStyle name="40% — акцент2 2" xfId="159"/>
    <cellStyle name="40% - Акцент2 3" xfId="160"/>
    <cellStyle name="40% - Акцент2 4" xfId="161"/>
    <cellStyle name="40% - Акцент2 5" xfId="162"/>
    <cellStyle name="40% - Акцент3" xfId="163"/>
    <cellStyle name="40% — акцент3" xfId="164"/>
    <cellStyle name="40% - Акцент3 2" xfId="165"/>
    <cellStyle name="40% — акцент3 2" xfId="166"/>
    <cellStyle name="40% - Акцент3 3" xfId="167"/>
    <cellStyle name="40% — акцент3 3" xfId="168"/>
    <cellStyle name="40% - Акцент3 4" xfId="169"/>
    <cellStyle name="40% - Акцент3 5" xfId="170"/>
    <cellStyle name="40% - Акцент4" xfId="171"/>
    <cellStyle name="40% — акцент4" xfId="172"/>
    <cellStyle name="40% - Акцент4 2" xfId="173"/>
    <cellStyle name="40% — акцент4 2" xfId="174"/>
    <cellStyle name="40% - Акцент4 3" xfId="175"/>
    <cellStyle name="40% — акцент4 3" xfId="176"/>
    <cellStyle name="40% - Акцент4 4" xfId="177"/>
    <cellStyle name="40% - Акцент4 5" xfId="178"/>
    <cellStyle name="40% - Акцент5" xfId="179"/>
    <cellStyle name="40% — акцент5" xfId="180"/>
    <cellStyle name="40% - Акцент5 2" xfId="181"/>
    <cellStyle name="40% — акцент5 2" xfId="182"/>
    <cellStyle name="40% - Акцент5 3" xfId="183"/>
    <cellStyle name="40% — акцент5 3" xfId="184"/>
    <cellStyle name="40% - Акцент5 4" xfId="185"/>
    <cellStyle name="40% - Акцент5 5" xfId="186"/>
    <cellStyle name="40% - Акцент6" xfId="187"/>
    <cellStyle name="40% — акцент6" xfId="188"/>
    <cellStyle name="40% - Акцент6 2" xfId="189"/>
    <cellStyle name="40% — акцент6 2" xfId="190"/>
    <cellStyle name="40% - Акцент6 3" xfId="191"/>
    <cellStyle name="40% — акцент6 3" xfId="192"/>
    <cellStyle name="40% - Акцент6 4" xfId="193"/>
    <cellStyle name="40% - Акцент6 5" xfId="194"/>
    <cellStyle name="40% – Акцентування1" xfId="195"/>
    <cellStyle name="40% – Акцентування1 2" xfId="196"/>
    <cellStyle name="40% – Акцентування1 3" xfId="197"/>
    <cellStyle name="40% – Акцентування1 4" xfId="198"/>
    <cellStyle name="40% – Акцентування2" xfId="199"/>
    <cellStyle name="40% – Акцентування2 2" xfId="200"/>
    <cellStyle name="40% – Акцентування2 3" xfId="201"/>
    <cellStyle name="40% – Акцентування2 4" xfId="202"/>
    <cellStyle name="40% – Акцентування3" xfId="203"/>
    <cellStyle name="40% – Акцентування3 2" xfId="204"/>
    <cellStyle name="40% – Акцентування3 3" xfId="205"/>
    <cellStyle name="40% – Акцентування3 4" xfId="206"/>
    <cellStyle name="40% – Акцентування4" xfId="207"/>
    <cellStyle name="40% – Акцентування4 2" xfId="208"/>
    <cellStyle name="40% – Акцентування4 3" xfId="209"/>
    <cellStyle name="40% – Акцентування4 4" xfId="210"/>
    <cellStyle name="40% – Акцентування5" xfId="211"/>
    <cellStyle name="40% – Акцентування5 2" xfId="212"/>
    <cellStyle name="40% – Акцентування5 3" xfId="213"/>
    <cellStyle name="40% – Акцентування5 4" xfId="214"/>
    <cellStyle name="40% – Акцентування6" xfId="215"/>
    <cellStyle name="40% – Акцентування6 2" xfId="216"/>
    <cellStyle name="40% – Акцентування6 3" xfId="217"/>
    <cellStyle name="40% – Акцентування6 4" xfId="218"/>
    <cellStyle name="60% - Accent1" xfId="219"/>
    <cellStyle name="60% - Accent1 2" xfId="220"/>
    <cellStyle name="60% - Accent1_П_1" xfId="221"/>
    <cellStyle name="60% - Accent2" xfId="222"/>
    <cellStyle name="60% - Accent2 2" xfId="223"/>
    <cellStyle name="60% - Accent2_П_1" xfId="224"/>
    <cellStyle name="60% - Accent3" xfId="225"/>
    <cellStyle name="60% - Accent3 2" xfId="226"/>
    <cellStyle name="60% - Accent3_П_1" xfId="227"/>
    <cellStyle name="60% - Accent4" xfId="228"/>
    <cellStyle name="60% - Accent4 2" xfId="229"/>
    <cellStyle name="60% - Accent4_П_1" xfId="230"/>
    <cellStyle name="60% - Accent5" xfId="231"/>
    <cellStyle name="60% - Accent5 2" xfId="232"/>
    <cellStyle name="60% - Accent5_П_1" xfId="233"/>
    <cellStyle name="60% - Accent6" xfId="234"/>
    <cellStyle name="60% - Accent6 2" xfId="235"/>
    <cellStyle name="60% - Accent6_П_1" xfId="236"/>
    <cellStyle name="60% - Акцент1" xfId="237"/>
    <cellStyle name="60% — акцент1" xfId="238"/>
    <cellStyle name="60% - Акцент1 2" xfId="239"/>
    <cellStyle name="60% — акцент1 2" xfId="240"/>
    <cellStyle name="60% - Акцент1 3" xfId="241"/>
    <cellStyle name="60% — акцент1 3" xfId="242"/>
    <cellStyle name="60% - Акцент1 4" xfId="243"/>
    <cellStyle name="60% - Акцент1 5" xfId="244"/>
    <cellStyle name="60% - Акцент2" xfId="245"/>
    <cellStyle name="60% — акцент2" xfId="246"/>
    <cellStyle name="60% - Акцент2 2" xfId="247"/>
    <cellStyle name="60% — акцент2 2" xfId="248"/>
    <cellStyle name="60% - Акцент2 3" xfId="249"/>
    <cellStyle name="60% — акцент2 3" xfId="250"/>
    <cellStyle name="60% - Акцент2 4" xfId="251"/>
    <cellStyle name="60% - Акцент2 5" xfId="252"/>
    <cellStyle name="60% - Акцент3" xfId="253"/>
    <cellStyle name="60% — акцент3" xfId="254"/>
    <cellStyle name="60% - Акцент3 2" xfId="255"/>
    <cellStyle name="60% — акцент3 2" xfId="256"/>
    <cellStyle name="60% - Акцент3 3" xfId="257"/>
    <cellStyle name="60% — акцент3 3" xfId="258"/>
    <cellStyle name="60% - Акцент3 4" xfId="259"/>
    <cellStyle name="60% - Акцент3 5" xfId="260"/>
    <cellStyle name="60% - Акцент4" xfId="261"/>
    <cellStyle name="60% — акцент4" xfId="262"/>
    <cellStyle name="60% - Акцент4 2" xfId="263"/>
    <cellStyle name="60% — акцент4 2" xfId="264"/>
    <cellStyle name="60% - Акцент4 3" xfId="265"/>
    <cellStyle name="60% — акцент4 3" xfId="266"/>
    <cellStyle name="60% - Акцент4 4" xfId="267"/>
    <cellStyle name="60% - Акцент4 5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6" xfId="277"/>
    <cellStyle name="60% — акцент6" xfId="278"/>
    <cellStyle name="60% - Акцент6 2" xfId="279"/>
    <cellStyle name="60% — акцент6 2" xfId="280"/>
    <cellStyle name="60% - Акцент6 3" xfId="281"/>
    <cellStyle name="60% — акцент6 3" xfId="282"/>
    <cellStyle name="60% - Акцент6 4" xfId="283"/>
    <cellStyle name="60% - Акцент6 5" xfId="284"/>
    <cellStyle name="60% – Акцентування1" xfId="285"/>
    <cellStyle name="60% – Акцентування1 2" xfId="286"/>
    <cellStyle name="60% – Акцентування2" xfId="287"/>
    <cellStyle name="60% – Акцентування2 2" xfId="288"/>
    <cellStyle name="60% – Акцентування3" xfId="289"/>
    <cellStyle name="60% – Акцентування3 2" xfId="290"/>
    <cellStyle name="60% – Акцентування4" xfId="291"/>
    <cellStyle name="60% – Акцентування4 2" xfId="292"/>
    <cellStyle name="60% – Акцентування5" xfId="293"/>
    <cellStyle name="60% – Акцентування5 2" xfId="294"/>
    <cellStyle name="60% – Акцентування6" xfId="295"/>
    <cellStyle name="60% – Акцентування6 2" xfId="296"/>
    <cellStyle name="Accent1" xfId="297"/>
    <cellStyle name="Accent1 2" xfId="298"/>
    <cellStyle name="Accent1_П_1" xfId="299"/>
    <cellStyle name="Accent2" xfId="300"/>
    <cellStyle name="Accent2 2" xfId="301"/>
    <cellStyle name="Accent2_П_1" xfId="302"/>
    <cellStyle name="Accent3" xfId="303"/>
    <cellStyle name="Accent3 2" xfId="304"/>
    <cellStyle name="Accent3_П_1" xfId="305"/>
    <cellStyle name="Accent4" xfId="306"/>
    <cellStyle name="Accent4 2" xfId="307"/>
    <cellStyle name="Accent4_П_1" xfId="308"/>
    <cellStyle name="Accent5" xfId="309"/>
    <cellStyle name="Accent5 2" xfId="310"/>
    <cellStyle name="Accent5_П_1" xfId="311"/>
    <cellStyle name="Accent6" xfId="312"/>
    <cellStyle name="Accent6 2" xfId="313"/>
    <cellStyle name="Accent6_П_1" xfId="314"/>
    <cellStyle name="Bad" xfId="315"/>
    <cellStyle name="Bad 2" xfId="316"/>
    <cellStyle name="Bad_П_1" xfId="317"/>
    <cellStyle name="Calculation" xfId="318"/>
    <cellStyle name="Calculation 2" xfId="319"/>
    <cellStyle name="Calculation_П_1" xfId="320"/>
    <cellStyle name="Check Cell" xfId="321"/>
    <cellStyle name="Check Cell 2" xfId="322"/>
    <cellStyle name="Check Cell_П_1" xfId="323"/>
    <cellStyle name="Excel Built-in Normal" xfId="324"/>
    <cellStyle name="Explanatory Text" xfId="325"/>
    <cellStyle name="fBlock" xfId="326"/>
    <cellStyle name="fCmp" xfId="327"/>
    <cellStyle name="fEr" xfId="328"/>
    <cellStyle name="fHead" xfId="329"/>
    <cellStyle name="fHead 2" xfId="330"/>
    <cellStyle name="fName" xfId="331"/>
    <cellStyle name="Good" xfId="332"/>
    <cellStyle name="Good 2" xfId="333"/>
    <cellStyle name="Good_П_1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Input" xfId="343"/>
    <cellStyle name="Input 2" xfId="344"/>
    <cellStyle name="Input_П_1" xfId="345"/>
    <cellStyle name="Linked Cell" xfId="346"/>
    <cellStyle name="Linked Cell 2" xfId="347"/>
    <cellStyle name="Neutral" xfId="348"/>
    <cellStyle name="Neutral 2" xfId="349"/>
    <cellStyle name="Neutral_П_1" xfId="350"/>
    <cellStyle name="Normal 2" xfId="351"/>
    <cellStyle name="Normal_Sheet1" xfId="352"/>
    <cellStyle name="Note" xfId="353"/>
    <cellStyle name="Note 2" xfId="354"/>
    <cellStyle name="Note 3" xfId="355"/>
    <cellStyle name="Note 4" xfId="356"/>
    <cellStyle name="Note_П_1" xfId="357"/>
    <cellStyle name="Output" xfId="358"/>
    <cellStyle name="Output 2" xfId="359"/>
    <cellStyle name="Output_П_1" xfId="360"/>
    <cellStyle name="Title" xfId="361"/>
    <cellStyle name="Total" xfId="362"/>
    <cellStyle name="vDa" xfId="363"/>
    <cellStyle name="vDa 2" xfId="364"/>
    <cellStyle name="vHl" xfId="365"/>
    <cellStyle name="vHl 2" xfId="366"/>
    <cellStyle name="vN0" xfId="367"/>
    <cellStyle name="vN0 2" xfId="368"/>
    <cellStyle name="vN0 3" xfId="369"/>
    <cellStyle name="vSt" xfId="370"/>
    <cellStyle name="vSt 2" xfId="371"/>
    <cellStyle name="Warning Text" xfId="372"/>
    <cellStyle name="Акцент1" xfId="373"/>
    <cellStyle name="Акцент1 2" xfId="374"/>
    <cellStyle name="Акцент1 2 2" xfId="375"/>
    <cellStyle name="Акцент1 3" xfId="376"/>
    <cellStyle name="Акцент1 4" xfId="377"/>
    <cellStyle name="Акцент1 5" xfId="378"/>
    <cellStyle name="Акцент2" xfId="379"/>
    <cellStyle name="Акцент2 2" xfId="380"/>
    <cellStyle name="Акцент2 2 2" xfId="381"/>
    <cellStyle name="Акцент2 3" xfId="382"/>
    <cellStyle name="Акцент2 4" xfId="383"/>
    <cellStyle name="Акцент2 5" xfId="384"/>
    <cellStyle name="Акцент3" xfId="385"/>
    <cellStyle name="Акцент3 2" xfId="386"/>
    <cellStyle name="Акцент3 2 2" xfId="387"/>
    <cellStyle name="Акцент3 3" xfId="388"/>
    <cellStyle name="Акцент3 4" xfId="389"/>
    <cellStyle name="Акцент3 5" xfId="390"/>
    <cellStyle name="Акцент4" xfId="391"/>
    <cellStyle name="Акцент4 2" xfId="392"/>
    <cellStyle name="Акцент4 2 2" xfId="393"/>
    <cellStyle name="Акцент4 3" xfId="394"/>
    <cellStyle name="Акцент4 4" xfId="395"/>
    <cellStyle name="Акцент4 5" xfId="396"/>
    <cellStyle name="Акцент5" xfId="397"/>
    <cellStyle name="Акцент5 2" xfId="398"/>
    <cellStyle name="Акцент5 2 2" xfId="399"/>
    <cellStyle name="Акцент5 3" xfId="400"/>
    <cellStyle name="Акцент5 4" xfId="401"/>
    <cellStyle name="Акцент5 5" xfId="402"/>
    <cellStyle name="Акцент6" xfId="403"/>
    <cellStyle name="Акцент6 2" xfId="404"/>
    <cellStyle name="Акцент6 2 2" xfId="405"/>
    <cellStyle name="Акцент6 3" xfId="406"/>
    <cellStyle name="Акцент6 4" xfId="407"/>
    <cellStyle name="Акцент6 5" xfId="408"/>
    <cellStyle name="Акцентування1" xfId="409"/>
    <cellStyle name="Акцентування1 2" xfId="410"/>
    <cellStyle name="Акцентування2" xfId="411"/>
    <cellStyle name="Акцентування2 2" xfId="412"/>
    <cellStyle name="Акцентування3" xfId="413"/>
    <cellStyle name="Акцентування3 2" xfId="414"/>
    <cellStyle name="Акцентування4" xfId="415"/>
    <cellStyle name="Акцентування4 2" xfId="416"/>
    <cellStyle name="Акцентування5" xfId="417"/>
    <cellStyle name="Акцентування5 2" xfId="418"/>
    <cellStyle name="Акцентування6" xfId="419"/>
    <cellStyle name="Акцентування6 2" xfId="420"/>
    <cellStyle name="Ввід" xfId="421"/>
    <cellStyle name="Ввід 2" xfId="422"/>
    <cellStyle name="Ввод " xfId="423"/>
    <cellStyle name="Ввод  2" xfId="424"/>
    <cellStyle name="Ввод  2 2" xfId="425"/>
    <cellStyle name="Ввод  3" xfId="426"/>
    <cellStyle name="Ввод  4" xfId="427"/>
    <cellStyle name="Ввод  5" xfId="428"/>
    <cellStyle name="Вывод" xfId="429"/>
    <cellStyle name="Вывод 2" xfId="430"/>
    <cellStyle name="Вывод 2 2" xfId="431"/>
    <cellStyle name="Вывод 3" xfId="432"/>
    <cellStyle name="Вывод 4" xfId="433"/>
    <cellStyle name="Вывод 5" xfId="434"/>
    <cellStyle name="Вычисление" xfId="435"/>
    <cellStyle name="Вычисление 2" xfId="436"/>
    <cellStyle name="Вычисление 2 2" xfId="437"/>
    <cellStyle name="Вычисление 3" xfId="438"/>
    <cellStyle name="Вычисление 4" xfId="439"/>
    <cellStyle name="Вычисление 5" xfId="440"/>
    <cellStyle name="Hyperlink" xfId="441"/>
    <cellStyle name="Гиперссылка 2" xfId="442"/>
    <cellStyle name="Гиперссылка 3" xfId="443"/>
    <cellStyle name="Грошовий 2" xfId="444"/>
    <cellStyle name="Currency" xfId="445"/>
    <cellStyle name="Currency [0]" xfId="446"/>
    <cellStyle name="Добре" xfId="447"/>
    <cellStyle name="Добре 2" xfId="448"/>
    <cellStyle name="Заголовок 1" xfId="449"/>
    <cellStyle name="Заголовок 1 2" xfId="450"/>
    <cellStyle name="Заголовок 1 3" xfId="451"/>
    <cellStyle name="Заголовок 1 4" xfId="452"/>
    <cellStyle name="Заголовок 1 5" xfId="453"/>
    <cellStyle name="Заголовок 2" xfId="454"/>
    <cellStyle name="Заголовок 2 2" xfId="455"/>
    <cellStyle name="Заголовок 2 3" xfId="456"/>
    <cellStyle name="Заголовок 2 4" xfId="457"/>
    <cellStyle name="Заголовок 2 5" xfId="458"/>
    <cellStyle name="Заголовок 3" xfId="459"/>
    <cellStyle name="Заголовок 3 2" xfId="460"/>
    <cellStyle name="Заголовок 3 3" xfId="461"/>
    <cellStyle name="Заголовок 3 4" xfId="462"/>
    <cellStyle name="Заголовок 3 5" xfId="463"/>
    <cellStyle name="Заголовок 4" xfId="464"/>
    <cellStyle name="Заголовок 4 2" xfId="465"/>
    <cellStyle name="Заголовок 4 3" xfId="466"/>
    <cellStyle name="Заголовок 4 4" xfId="467"/>
    <cellStyle name="Заголовок 4 5" xfId="468"/>
    <cellStyle name="Звичайний 2" xfId="469"/>
    <cellStyle name="Звичайний 2 2" xfId="470"/>
    <cellStyle name="Звичайний 2 3" xfId="471"/>
    <cellStyle name="Звичайний 2_8.Блок_3 (1 ч)" xfId="472"/>
    <cellStyle name="Звичайний 3" xfId="473"/>
    <cellStyle name="Звичайний 3 2" xfId="474"/>
    <cellStyle name="Звичайний 3 2 2" xfId="475"/>
    <cellStyle name="Звичайний 3 2 3" xfId="476"/>
    <cellStyle name="Звичайний 4" xfId="477"/>
    <cellStyle name="Звичайний 4 2" xfId="478"/>
    <cellStyle name="Звичайний 5" xfId="479"/>
    <cellStyle name="Звичайний 5 2" xfId="480"/>
    <cellStyle name="Звичайний 5 3" xfId="481"/>
    <cellStyle name="Звичайний 6" xfId="482"/>
    <cellStyle name="Звичайний 7" xfId="483"/>
    <cellStyle name="Зв'язана клітинка" xfId="484"/>
    <cellStyle name="Зв'язана клітинка 2" xfId="485"/>
    <cellStyle name="Итог" xfId="486"/>
    <cellStyle name="Итог 2" xfId="487"/>
    <cellStyle name="Итог 3" xfId="488"/>
    <cellStyle name="Итог 4" xfId="489"/>
    <cellStyle name="Итог 5" xfId="490"/>
    <cellStyle name="Контрольна клітинка" xfId="491"/>
    <cellStyle name="Контрольна клітинка 2" xfId="492"/>
    <cellStyle name="Контрольная ячейка" xfId="493"/>
    <cellStyle name="Контрольная ячейка 2" xfId="494"/>
    <cellStyle name="Контрольная ячейка 2 2" xfId="495"/>
    <cellStyle name="Контрольная ячейка 3" xfId="496"/>
    <cellStyle name="Контрольная ячейка 4" xfId="497"/>
    <cellStyle name="Контрольная ячейка 5" xfId="498"/>
    <cellStyle name="Назва" xfId="499"/>
    <cellStyle name="Назва 2" xfId="500"/>
    <cellStyle name="Название" xfId="501"/>
    <cellStyle name="Название 2" xfId="502"/>
    <cellStyle name="Название 3" xfId="503"/>
    <cellStyle name="Название 4" xfId="504"/>
    <cellStyle name="Название 5" xfId="505"/>
    <cellStyle name="Нейтральный" xfId="506"/>
    <cellStyle name="Нейтральный 2" xfId="507"/>
    <cellStyle name="Нейтральный 2 2" xfId="508"/>
    <cellStyle name="Нейтральный 3" xfId="509"/>
    <cellStyle name="Нейтральный 4" xfId="510"/>
    <cellStyle name="Нейтральный 5" xfId="511"/>
    <cellStyle name="Обчислення" xfId="512"/>
    <cellStyle name="Обчислення 2" xfId="513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4" xfId="520"/>
    <cellStyle name="Обычный 15" xfId="521"/>
    <cellStyle name="Обычный 2" xfId="522"/>
    <cellStyle name="Обычный 2 2" xfId="523"/>
    <cellStyle name="Обычный 2 3" xfId="524"/>
    <cellStyle name="Обычный 2 3 2" xfId="525"/>
    <cellStyle name="Обычный 2 3 3" xfId="526"/>
    <cellStyle name="Обычный 2 4" xfId="527"/>
    <cellStyle name="Обычный 3" xfId="528"/>
    <cellStyle name="Обычный 3 2" xfId="529"/>
    <cellStyle name="Обычный 3 3" xfId="530"/>
    <cellStyle name="Обычный 4" xfId="531"/>
    <cellStyle name="Обычный 4 2" xfId="532"/>
    <cellStyle name="Обычный 5" xfId="533"/>
    <cellStyle name="Обычный 5 2" xfId="534"/>
    <cellStyle name="Обычный 5 3" xfId="535"/>
    <cellStyle name="Обычный 6" xfId="536"/>
    <cellStyle name="Обычный 6 2" xfId="537"/>
    <cellStyle name="Обычный 6 3" xfId="538"/>
    <cellStyle name="Обычный 7" xfId="539"/>
    <cellStyle name="Обычный 8" xfId="540"/>
    <cellStyle name="Обычный 9" xfId="541"/>
    <cellStyle name="Обычный_06" xfId="542"/>
    <cellStyle name="Обычный_4 категории вмесмте СОЦ_УРАЗЛИВІ__ТАБО_4 категорії Квота!!!_2014 рік" xfId="543"/>
    <cellStyle name="Обычный_TБЛ-12~1" xfId="544"/>
    <cellStyle name="Обычный_АктЗах_5%квот Оксана" xfId="545"/>
    <cellStyle name="Обычный_Перевірка_Молодь_до 18 років" xfId="546"/>
    <cellStyle name="Обычный_Табл. 3.15" xfId="547"/>
    <cellStyle name="Followed Hyperlink" xfId="548"/>
    <cellStyle name="Підсумок" xfId="549"/>
    <cellStyle name="Підсумок 2" xfId="550"/>
    <cellStyle name="Плохой" xfId="551"/>
    <cellStyle name="Плохой 2" xfId="552"/>
    <cellStyle name="Плохой 2 2" xfId="553"/>
    <cellStyle name="Плохой 3" xfId="554"/>
    <cellStyle name="Плохой 4" xfId="555"/>
    <cellStyle name="Плохой 5" xfId="556"/>
    <cellStyle name="Поганий" xfId="557"/>
    <cellStyle name="Поганий 2" xfId="558"/>
    <cellStyle name="Пояснение" xfId="559"/>
    <cellStyle name="Пояснение 2" xfId="560"/>
    <cellStyle name="Пояснение 3" xfId="561"/>
    <cellStyle name="Пояснение 4" xfId="562"/>
    <cellStyle name="Пояснение 5" xfId="563"/>
    <cellStyle name="Примечание" xfId="564"/>
    <cellStyle name="Примечание 2" xfId="565"/>
    <cellStyle name="Примечание 2 2" xfId="566"/>
    <cellStyle name="Примечание 3" xfId="567"/>
    <cellStyle name="Примечание 4" xfId="568"/>
    <cellStyle name="Примечание 5" xfId="569"/>
    <cellStyle name="Примітка" xfId="570"/>
    <cellStyle name="Примітка 2" xfId="571"/>
    <cellStyle name="Примітка 3" xfId="572"/>
    <cellStyle name="Примітка 4" xfId="573"/>
    <cellStyle name="Примітка_СВОД_12" xfId="574"/>
    <cellStyle name="Percent" xfId="575"/>
    <cellStyle name="Результат" xfId="576"/>
    <cellStyle name="Результат 1" xfId="577"/>
    <cellStyle name="Связанная ячейка" xfId="578"/>
    <cellStyle name="Связанная ячейка 2" xfId="579"/>
    <cellStyle name="Связанная ячейка 3" xfId="580"/>
    <cellStyle name="Связанная ячейка 4" xfId="581"/>
    <cellStyle name="Связанная ячейка 5" xfId="582"/>
    <cellStyle name="Середній" xfId="583"/>
    <cellStyle name="Середній 2" xfId="584"/>
    <cellStyle name="Стиль 1" xfId="585"/>
    <cellStyle name="Стиль 1 2" xfId="586"/>
    <cellStyle name="Текст попередження" xfId="587"/>
    <cellStyle name="Текст попередження 2" xfId="588"/>
    <cellStyle name="Текст пояснення" xfId="589"/>
    <cellStyle name="Текст пояснення 2" xfId="590"/>
    <cellStyle name="Текст предупреждения" xfId="591"/>
    <cellStyle name="Текст предупреждения 2" xfId="592"/>
    <cellStyle name="Текст предупреждения 3" xfId="593"/>
    <cellStyle name="Текст предупреждения 4" xfId="594"/>
    <cellStyle name="Текст предупреждения 5" xfId="595"/>
    <cellStyle name="Тысячи [0]_Анализ" xfId="596"/>
    <cellStyle name="Тысячи_Анализ" xfId="597"/>
    <cellStyle name="Comma" xfId="598"/>
    <cellStyle name="Comma [0]" xfId="599"/>
    <cellStyle name="ФинᎰнсовый_Лист1 (3)_1" xfId="600"/>
    <cellStyle name="Хороший" xfId="601"/>
    <cellStyle name="Хороший 2" xfId="602"/>
    <cellStyle name="Хороший 2 2" xfId="603"/>
    <cellStyle name="Хороший 3" xfId="6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2\Personal\WEB_&#1047;&#1072;&#1087;&#1080;&#1089;&#1082;&#1072;\2019\10_2019\2.%20&#1055;&#1091;&#1073;&#1083;&#1110;&#1094;&#1082;&#1072;&#1094;&#1110;&#1111;\1.%20&#1057;&#1080;&#1090;&#1091;&#1072;&#1094;&#1110;&#1103;%20&#1085;&#1072;%20&#1088;&#1080;&#1085;&#1082;&#1091;%20&#1087;&#1088;&#1072;&#1094;&#1110;\10_dodatky_rinok_praci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EB_&#1047;&#1072;&#1087;&#1080;&#1089;&#1082;&#1072;\2019\&#1043;&#1054;&#1058;&#1054;&#1042;&#1054;&#1045;%20&#1053;&#1040;%20&#1057;&#1040;&#1049;&#1058;\02_2019\2.%20&#1055;&#1091;&#1073;&#1083;&#1110;&#1082;&#1072;&#1094;&#1110;&#1111;\1.%20&#1057;&#1080;&#1090;&#1091;&#1072;&#1094;&#1110;&#1103;%20&#1085;&#1072;%20&#1088;&#1080;&#1085;&#1082;&#1091;%20&#1087;&#1088;&#1072;&#1094;&#1110;\02_dodatky_rinok%20praci_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1_&#1089;&#1110;&#1083;&#1100;&#1089;&#1100;&#1082;&#1072;\11_&#1073;&#1077;&#1079;&#1088;&#1086;&#1073;_&#1089;&#1110;&#1083;&#1100;&#1089;&#1100;&#1082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1_&#1089;&#1110;&#1083;&#1100;&#1089;&#1100;&#1082;&#1072;\11_&#1086;&#1073;&#1083;&#1110;&#1082;_&#1089;&#1110;&#1083;&#1100;&#1089;&#110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0-2"/>
      <sheetName val="1"/>
      <sheetName val="2 "/>
      <sheetName val="3 "/>
      <sheetName val="4 "/>
      <sheetName val="5 "/>
      <sheetName val="5"/>
      <sheetName val="6"/>
      <sheetName val="3"/>
      <sheetName val="4"/>
      <sheetName val="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0-2"/>
      <sheetName val="2 "/>
      <sheetName val=" 3 "/>
      <sheetName val="4 "/>
      <sheetName val="5 "/>
      <sheetName val="6 "/>
      <sheetName val="5"/>
      <sheetName val="6"/>
      <sheetName val="3"/>
      <sheetName val="4"/>
      <sheetName val="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18954</v>
          </cell>
          <cell r="F7">
            <v>9013</v>
          </cell>
        </row>
        <row r="8">
          <cell r="D8">
            <v>640</v>
          </cell>
          <cell r="F8">
            <v>340</v>
          </cell>
        </row>
        <row r="9">
          <cell r="D9">
            <v>2158</v>
          </cell>
          <cell r="F9">
            <v>776</v>
          </cell>
        </row>
        <row r="10">
          <cell r="D10">
            <v>1222</v>
          </cell>
          <cell r="F10">
            <v>609</v>
          </cell>
        </row>
        <row r="11">
          <cell r="D11">
            <v>76</v>
          </cell>
          <cell r="F11">
            <v>40</v>
          </cell>
        </row>
        <row r="12">
          <cell r="D12">
            <v>3070</v>
          </cell>
          <cell r="F12">
            <v>1410</v>
          </cell>
        </row>
        <row r="13">
          <cell r="D13">
            <v>1314</v>
          </cell>
          <cell r="F13">
            <v>702</v>
          </cell>
        </row>
        <row r="14">
          <cell r="D14">
            <v>206</v>
          </cell>
          <cell r="F14">
            <v>124</v>
          </cell>
        </row>
        <row r="15">
          <cell r="D15">
            <v>2540</v>
          </cell>
          <cell r="F15">
            <v>1277</v>
          </cell>
        </row>
        <row r="16">
          <cell r="D16">
            <v>92</v>
          </cell>
          <cell r="F16">
            <v>23</v>
          </cell>
        </row>
        <row r="17">
          <cell r="D17">
            <v>614</v>
          </cell>
          <cell r="F17">
            <v>281</v>
          </cell>
        </row>
        <row r="18">
          <cell r="D18">
            <v>138</v>
          </cell>
          <cell r="F18">
            <v>115</v>
          </cell>
        </row>
        <row r="19">
          <cell r="D19">
            <v>35</v>
          </cell>
          <cell r="F19">
            <v>26</v>
          </cell>
        </row>
        <row r="20">
          <cell r="D20">
            <v>48</v>
          </cell>
          <cell r="F20">
            <v>24</v>
          </cell>
        </row>
        <row r="21">
          <cell r="D21">
            <v>625</v>
          </cell>
          <cell r="F21">
            <v>324</v>
          </cell>
        </row>
        <row r="22">
          <cell r="D22">
            <v>555</v>
          </cell>
          <cell r="F22">
            <v>313</v>
          </cell>
        </row>
        <row r="23">
          <cell r="D23">
            <v>569</v>
          </cell>
          <cell r="F23">
            <v>332</v>
          </cell>
        </row>
        <row r="24">
          <cell r="D24">
            <v>430</v>
          </cell>
          <cell r="F24">
            <v>200</v>
          </cell>
        </row>
        <row r="25">
          <cell r="D25">
            <v>1699</v>
          </cell>
          <cell r="F25">
            <v>729</v>
          </cell>
        </row>
        <row r="26">
          <cell r="D26">
            <v>718</v>
          </cell>
          <cell r="F26">
            <v>448</v>
          </cell>
        </row>
        <row r="27">
          <cell r="D27">
            <v>745</v>
          </cell>
          <cell r="F27">
            <v>357</v>
          </cell>
        </row>
        <row r="28">
          <cell r="D28">
            <v>945</v>
          </cell>
          <cell r="F28">
            <v>379</v>
          </cell>
        </row>
        <row r="29">
          <cell r="D29">
            <v>515</v>
          </cell>
          <cell r="F29">
            <v>184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7">
          <cell r="D7">
            <v>3382</v>
          </cell>
        </row>
        <row r="8">
          <cell r="D8">
            <v>350</v>
          </cell>
        </row>
        <row r="9">
          <cell r="D9">
            <v>210</v>
          </cell>
        </row>
        <row r="10">
          <cell r="D10">
            <v>586</v>
          </cell>
        </row>
        <row r="11">
          <cell r="D11">
            <v>36</v>
          </cell>
        </row>
        <row r="12">
          <cell r="D12">
            <v>369</v>
          </cell>
        </row>
        <row r="13">
          <cell r="D13">
            <v>148</v>
          </cell>
        </row>
        <row r="14">
          <cell r="D14">
            <v>72</v>
          </cell>
        </row>
        <row r="15">
          <cell r="D15">
            <v>338</v>
          </cell>
        </row>
        <row r="16">
          <cell r="D16">
            <v>5</v>
          </cell>
        </row>
        <row r="17">
          <cell r="D17">
            <v>103</v>
          </cell>
        </row>
        <row r="18">
          <cell r="D18">
            <v>143</v>
          </cell>
        </row>
        <row r="19">
          <cell r="D19">
            <v>17</v>
          </cell>
        </row>
        <row r="20">
          <cell r="D20">
            <v>10</v>
          </cell>
        </row>
        <row r="21">
          <cell r="D21">
            <v>38</v>
          </cell>
        </row>
        <row r="22">
          <cell r="D22">
            <v>66</v>
          </cell>
        </row>
        <row r="23">
          <cell r="D23">
            <v>210</v>
          </cell>
        </row>
        <row r="24">
          <cell r="D24">
            <v>105</v>
          </cell>
        </row>
        <row r="25">
          <cell r="D25">
            <v>124</v>
          </cell>
        </row>
        <row r="26">
          <cell r="D26">
            <v>222</v>
          </cell>
        </row>
        <row r="27">
          <cell r="D27">
            <v>109</v>
          </cell>
        </row>
        <row r="28">
          <cell r="D28">
            <v>36</v>
          </cell>
        </row>
        <row r="29">
          <cell r="D29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view="pageBreakPreview" zoomScale="90" zoomScaleSheetLayoutView="90" workbookViewId="0" topLeftCell="A1">
      <selection activeCell="A21" sqref="A21"/>
    </sheetView>
  </sheetViews>
  <sheetFormatPr defaultColWidth="9.140625" defaultRowHeight="15"/>
  <cols>
    <col min="1" max="1" width="63.421875" style="50" customWidth="1"/>
    <col min="2" max="2" width="72.8515625" style="50" customWidth="1"/>
    <col min="3" max="16384" width="9.140625" style="50" customWidth="1"/>
  </cols>
  <sheetData>
    <row r="2" spans="1:2" ht="26.25" customHeight="1">
      <c r="A2" s="70" t="s">
        <v>56</v>
      </c>
      <c r="B2" s="70"/>
    </row>
    <row r="3" spans="1:11" ht="20.25">
      <c r="A3" s="71" t="s">
        <v>51</v>
      </c>
      <c r="B3" s="71"/>
      <c r="C3" s="51"/>
      <c r="D3" s="51"/>
      <c r="E3" s="51"/>
      <c r="F3" s="51"/>
      <c r="G3" s="51"/>
      <c r="H3" s="51"/>
      <c r="I3" s="51"/>
      <c r="J3" s="51"/>
      <c r="K3" s="51"/>
    </row>
    <row r="4" ht="24" customHeight="1"/>
    <row r="5" spans="1:2" ht="30.75" customHeight="1">
      <c r="A5" s="72" t="s">
        <v>57</v>
      </c>
      <c r="B5" s="52" t="s">
        <v>58</v>
      </c>
    </row>
    <row r="6" spans="1:2" ht="30.75" customHeight="1">
      <c r="A6" s="73"/>
      <c r="B6" s="53" t="s">
        <v>59</v>
      </c>
    </row>
    <row r="7" spans="1:2" ht="30.75" customHeight="1">
      <c r="A7" s="74"/>
      <c r="B7" s="54" t="s">
        <v>60</v>
      </c>
    </row>
    <row r="8" spans="1:2" ht="30.75" customHeight="1">
      <c r="A8" s="75" t="s">
        <v>43</v>
      </c>
      <c r="B8" s="52" t="s">
        <v>61</v>
      </c>
    </row>
    <row r="9" spans="1:2" ht="30.75" customHeight="1">
      <c r="A9" s="76"/>
      <c r="B9" s="53" t="s">
        <v>62</v>
      </c>
    </row>
    <row r="10" spans="1:2" ht="30.75" customHeight="1" thickBot="1">
      <c r="A10" s="77"/>
      <c r="B10" s="55" t="s">
        <v>63</v>
      </c>
    </row>
    <row r="11" spans="1:2" ht="30.75" customHeight="1" thickTop="1">
      <c r="A11" s="73" t="s">
        <v>64</v>
      </c>
      <c r="B11" s="56" t="s">
        <v>65</v>
      </c>
    </row>
    <row r="12" spans="1:2" ht="30.75" customHeight="1">
      <c r="A12" s="73"/>
      <c r="B12" s="53" t="s">
        <v>66</v>
      </c>
    </row>
    <row r="13" spans="1:2" ht="30.75" customHeight="1">
      <c r="A13" s="74"/>
      <c r="B13" s="54" t="s">
        <v>67</v>
      </c>
    </row>
    <row r="14" spans="1:2" ht="30.75" customHeight="1">
      <c r="A14" s="75" t="s">
        <v>52</v>
      </c>
      <c r="B14" s="52" t="s">
        <v>68</v>
      </c>
    </row>
    <row r="15" spans="1:2" ht="30.75" customHeight="1">
      <c r="A15" s="76"/>
      <c r="B15" s="53" t="s">
        <v>69</v>
      </c>
    </row>
    <row r="16" spans="1:2" ht="30.75" customHeight="1">
      <c r="A16" s="78"/>
      <c r="B16" s="54" t="s">
        <v>70</v>
      </c>
    </row>
  </sheetData>
  <sheetProtection/>
  <mergeCells count="6">
    <mergeCell ref="A11:A13"/>
    <mergeCell ref="A14:A16"/>
    <mergeCell ref="A2:B2"/>
    <mergeCell ref="A3:B3"/>
    <mergeCell ref="A5:A7"/>
    <mergeCell ref="A8:A10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A8" sqref="A8:A10"/>
      <selection pane="topRight" activeCell="A8" sqref="A8:A10"/>
      <selection pane="bottomLeft" activeCell="A8" sqref="A8:A10"/>
      <selection pane="bottomRight" activeCell="F16" sqref="F16"/>
    </sheetView>
  </sheetViews>
  <sheetFormatPr defaultColWidth="9.140625" defaultRowHeight="15"/>
  <cols>
    <col min="1" max="1" width="25.00390625" style="58" customWidth="1"/>
    <col min="2" max="2" width="16.421875" style="58" customWidth="1"/>
    <col min="3" max="3" width="14.421875" style="58" customWidth="1"/>
    <col min="4" max="4" width="14.00390625" style="58" customWidth="1"/>
    <col min="5" max="5" width="13.28125" style="58" customWidth="1"/>
    <col min="6" max="6" width="12.7109375" style="58" customWidth="1"/>
    <col min="7" max="7" width="12.00390625" style="58" customWidth="1"/>
    <col min="8" max="8" width="12.57421875" style="58" customWidth="1"/>
    <col min="9" max="9" width="13.7109375" style="58" customWidth="1"/>
    <col min="10" max="10" width="9.140625" style="59" customWidth="1"/>
    <col min="11" max="252" width="9.140625" style="58" customWidth="1"/>
    <col min="253" max="253" width="18.57421875" style="58" customWidth="1"/>
    <col min="254" max="254" width="11.57421875" style="58" customWidth="1"/>
    <col min="255" max="255" width="11.00390625" style="58" customWidth="1"/>
    <col min="256" max="16384" width="9.140625" style="58" customWidth="1"/>
  </cols>
  <sheetData>
    <row r="1" spans="1:9" s="57" customFormat="1" ht="23.25" customHeight="1">
      <c r="A1" s="81" t="s">
        <v>71</v>
      </c>
      <c r="B1" s="81"/>
      <c r="C1" s="81"/>
      <c r="D1" s="81"/>
      <c r="E1" s="81"/>
      <c r="F1" s="81"/>
      <c r="G1" s="81"/>
      <c r="H1" s="81"/>
      <c r="I1" s="81"/>
    </row>
    <row r="2" spans="1:9" s="57" customFormat="1" ht="22.5" customHeight="1">
      <c r="A2" s="81" t="s">
        <v>72</v>
      </c>
      <c r="B2" s="81"/>
      <c r="C2" s="81"/>
      <c r="D2" s="81"/>
      <c r="E2" s="81"/>
      <c r="F2" s="81"/>
      <c r="G2" s="81"/>
      <c r="H2" s="81"/>
      <c r="I2" s="81"/>
    </row>
    <row r="3" spans="1:9" s="57" customFormat="1" ht="14.25" customHeight="1">
      <c r="A3" s="82" t="s">
        <v>73</v>
      </c>
      <c r="B3" s="82"/>
      <c r="C3" s="82"/>
      <c r="D3" s="82"/>
      <c r="E3" s="82"/>
      <c r="F3" s="82"/>
      <c r="G3" s="82"/>
      <c r="H3" s="82"/>
      <c r="I3" s="82"/>
    </row>
    <row r="4" spans="1:9" s="57" customFormat="1" ht="19.5" customHeight="1">
      <c r="A4" s="82"/>
      <c r="B4" s="82"/>
      <c r="C4" s="82"/>
      <c r="D4" s="82"/>
      <c r="E4" s="82"/>
      <c r="F4" s="82"/>
      <c r="G4" s="82"/>
      <c r="H4" s="82"/>
      <c r="I4" s="82"/>
    </row>
    <row r="5" spans="1:9" ht="18" customHeight="1">
      <c r="A5" s="36" t="s">
        <v>74</v>
      </c>
      <c r="F5" s="83"/>
      <c r="G5" s="83"/>
      <c r="H5" s="83"/>
      <c r="I5" s="83"/>
    </row>
    <row r="6" spans="1:9" s="60" customFormat="1" ht="16.5" customHeight="1">
      <c r="A6" s="84"/>
      <c r="B6" s="86" t="s">
        <v>75</v>
      </c>
      <c r="C6" s="87"/>
      <c r="D6" s="86" t="s">
        <v>76</v>
      </c>
      <c r="E6" s="87"/>
      <c r="F6" s="86" t="s">
        <v>77</v>
      </c>
      <c r="G6" s="87"/>
      <c r="H6" s="86" t="s">
        <v>78</v>
      </c>
      <c r="I6" s="87"/>
    </row>
    <row r="7" spans="1:9" s="62" customFormat="1" ht="27.75" customHeight="1">
      <c r="A7" s="85"/>
      <c r="B7" s="61" t="s">
        <v>53</v>
      </c>
      <c r="C7" s="61" t="s">
        <v>50</v>
      </c>
      <c r="D7" s="61" t="s">
        <v>53</v>
      </c>
      <c r="E7" s="61" t="s">
        <v>50</v>
      </c>
      <c r="F7" s="61" t="s">
        <v>53</v>
      </c>
      <c r="G7" s="61" t="s">
        <v>50</v>
      </c>
      <c r="H7" s="61" t="s">
        <v>53</v>
      </c>
      <c r="I7" s="61" t="s">
        <v>50</v>
      </c>
    </row>
    <row r="8" spans="1:9" s="60" customFormat="1" ht="12.75" customHeight="1">
      <c r="A8" s="63"/>
      <c r="B8" s="79" t="s">
        <v>79</v>
      </c>
      <c r="C8" s="80"/>
      <c r="D8" s="79" t="s">
        <v>80</v>
      </c>
      <c r="E8" s="80"/>
      <c r="F8" s="79" t="s">
        <v>79</v>
      </c>
      <c r="G8" s="80"/>
      <c r="H8" s="79" t="s">
        <v>80</v>
      </c>
      <c r="I8" s="80"/>
    </row>
    <row r="9" spans="1:9" ht="39.75" customHeight="1">
      <c r="A9" s="64" t="s">
        <v>82</v>
      </c>
      <c r="B9" s="65">
        <v>1526.7</v>
      </c>
      <c r="C9" s="65">
        <v>1533.2</v>
      </c>
      <c r="D9" s="65">
        <v>58.7</v>
      </c>
      <c r="E9" s="65">
        <v>59.5</v>
      </c>
      <c r="F9" s="66">
        <v>121.8</v>
      </c>
      <c r="G9" s="66">
        <v>118.2</v>
      </c>
      <c r="H9" s="65">
        <v>8</v>
      </c>
      <c r="I9" s="65">
        <v>7.7</v>
      </c>
    </row>
    <row r="10" spans="1:9" ht="15.75">
      <c r="A10" s="67"/>
      <c r="B10" s="68"/>
      <c r="C10" s="69"/>
      <c r="D10" s="67"/>
      <c r="E10" s="67"/>
      <c r="F10" s="67"/>
      <c r="G10" s="67"/>
      <c r="H10" s="67"/>
      <c r="I10" s="67"/>
    </row>
    <row r="11" spans="1:9" ht="15">
      <c r="A11" s="67"/>
      <c r="C11" s="67"/>
      <c r="D11" s="67"/>
      <c r="E11" s="67"/>
      <c r="F11" s="67"/>
      <c r="G11" s="67"/>
      <c r="H11" s="67"/>
      <c r="I11" s="67"/>
    </row>
    <row r="12" spans="1:9" ht="12.75">
      <c r="A12" s="68"/>
      <c r="C12" s="68"/>
      <c r="D12" s="68"/>
      <c r="E12" s="68"/>
      <c r="F12" s="68"/>
      <c r="G12" s="68"/>
      <c r="H12" s="68"/>
      <c r="I12" s="68"/>
    </row>
    <row r="13" spans="1:9" ht="12.75">
      <c r="A13" s="68"/>
      <c r="C13" s="68"/>
      <c r="D13" s="68"/>
      <c r="E13" s="68"/>
      <c r="F13" s="68"/>
      <c r="G13" s="68"/>
      <c r="H13" s="68"/>
      <c r="I13" s="68"/>
    </row>
  </sheetData>
  <sheetProtection/>
  <mergeCells count="14">
    <mergeCell ref="F5:I5"/>
    <mergeCell ref="A6:A7"/>
    <mergeCell ref="B6:C6"/>
    <mergeCell ref="D6:E6"/>
    <mergeCell ref="F6:G6"/>
    <mergeCell ref="H6:I6"/>
    <mergeCell ref="A1:I1"/>
    <mergeCell ref="A2:I2"/>
    <mergeCell ref="A3:I3"/>
    <mergeCell ref="A4:I4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90" zoomScaleNormal="50" zoomScaleSheetLayoutView="90" zoomScalePageLayoutView="0" workbookViewId="0" topLeftCell="A7">
      <selection activeCell="E14" sqref="E14:E15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9" customWidth="1"/>
    <col min="4" max="4" width="13.00390625" style="9" customWidth="1"/>
    <col min="5" max="5" width="17.140625" style="9" customWidth="1"/>
    <col min="6" max="6" width="12.7109375" style="1" customWidth="1"/>
    <col min="7" max="16384" width="8.00390625" style="1" customWidth="1"/>
  </cols>
  <sheetData>
    <row r="1" spans="3:6" ht="8.25" customHeight="1">
      <c r="C1" s="89"/>
      <c r="D1" s="89"/>
      <c r="E1" s="89"/>
      <c r="F1" s="89"/>
    </row>
    <row r="2" spans="1:6" ht="27" customHeight="1">
      <c r="A2" s="90" t="s">
        <v>18</v>
      </c>
      <c r="B2" s="90"/>
      <c r="C2" s="90"/>
      <c r="D2" s="90"/>
      <c r="E2" s="90"/>
      <c r="F2" s="90"/>
    </row>
    <row r="3" spans="1:6" ht="28.5" customHeight="1">
      <c r="A3" s="91" t="s">
        <v>54</v>
      </c>
      <c r="B3" s="91"/>
      <c r="C3" s="91"/>
      <c r="D3" s="91"/>
      <c r="E3" s="91"/>
      <c r="F3" s="91"/>
    </row>
    <row r="4" spans="1:6" s="2" customFormat="1" ht="33.75" customHeight="1">
      <c r="A4" s="92" t="s">
        <v>0</v>
      </c>
      <c r="B4" s="92"/>
      <c r="C4" s="92"/>
      <c r="D4" s="92"/>
      <c r="E4" s="92"/>
      <c r="F4" s="92"/>
    </row>
    <row r="5" spans="1:6" s="12" customFormat="1" ht="42.75" customHeight="1">
      <c r="A5" s="98" t="s">
        <v>1</v>
      </c>
      <c r="B5" s="99" t="s">
        <v>2</v>
      </c>
      <c r="C5" s="88" t="s">
        <v>3</v>
      </c>
      <c r="D5" s="93" t="s">
        <v>4</v>
      </c>
      <c r="E5" s="88" t="s">
        <v>5</v>
      </c>
      <c r="F5" s="93" t="s">
        <v>6</v>
      </c>
    </row>
    <row r="6" spans="1:6" s="12" customFormat="1" ht="37.5" customHeight="1">
      <c r="A6" s="98"/>
      <c r="B6" s="100"/>
      <c r="C6" s="88" t="s">
        <v>3</v>
      </c>
      <c r="D6" s="94"/>
      <c r="E6" s="88" t="s">
        <v>5</v>
      </c>
      <c r="F6" s="94"/>
    </row>
    <row r="7" spans="1:6" s="3" customFormat="1" ht="18.75" customHeight="1">
      <c r="A7" s="10" t="s">
        <v>7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</row>
    <row r="8" spans="1:11" s="2" customFormat="1" ht="43.5" customHeight="1">
      <c r="A8" s="4" t="s">
        <v>44</v>
      </c>
      <c r="B8" s="14">
        <f>4!B7</f>
        <v>83818</v>
      </c>
      <c r="C8" s="15">
        <f>B8-E8</f>
        <v>64864</v>
      </c>
      <c r="D8" s="16">
        <f>C8/B8*100</f>
        <v>77.4</v>
      </c>
      <c r="E8" s="17">
        <v>18954</v>
      </c>
      <c r="F8" s="16">
        <f>E8/B8*100</f>
        <v>22.6</v>
      </c>
      <c r="G8" s="11"/>
      <c r="H8" s="11"/>
      <c r="I8" s="11"/>
      <c r="J8" s="11"/>
      <c r="K8" s="11"/>
    </row>
    <row r="9" spans="1:11" s="2" customFormat="1" ht="61.5" customHeight="1">
      <c r="A9" s="5" t="s">
        <v>45</v>
      </c>
      <c r="B9" s="18">
        <f>4!E7</f>
        <v>66475</v>
      </c>
      <c r="C9" s="15">
        <f>B9-E9</f>
        <v>54080</v>
      </c>
      <c r="D9" s="16">
        <f>C9/B9*100</f>
        <v>81.4</v>
      </c>
      <c r="E9" s="17">
        <v>12395</v>
      </c>
      <c r="F9" s="16">
        <f>E9/B9*100</f>
        <v>18.6</v>
      </c>
      <c r="G9" s="11"/>
      <c r="H9" s="11"/>
      <c r="I9" s="11"/>
      <c r="J9" s="11"/>
      <c r="K9" s="11"/>
    </row>
    <row r="10" spans="1:11" s="2" customFormat="1" ht="45" customHeight="1">
      <c r="A10" s="6" t="s">
        <v>46</v>
      </c>
      <c r="B10" s="19">
        <f>4!H7</f>
        <v>11471</v>
      </c>
      <c r="C10" s="15">
        <f>B10-E10</f>
        <v>7552</v>
      </c>
      <c r="D10" s="16">
        <f>C10/B10*100</f>
        <v>65.8</v>
      </c>
      <c r="E10" s="17">
        <v>3919</v>
      </c>
      <c r="F10" s="16">
        <f>E10/B10*100</f>
        <v>34.2</v>
      </c>
      <c r="G10" s="11"/>
      <c r="H10" s="11"/>
      <c r="I10" s="11"/>
      <c r="J10" s="11"/>
      <c r="K10" s="11"/>
    </row>
    <row r="11" spans="1:11" s="2" customFormat="1" ht="63" customHeight="1">
      <c r="A11" s="6" t="s">
        <v>47</v>
      </c>
      <c r="B11" s="19">
        <f>4!K7</f>
        <v>14785</v>
      </c>
      <c r="C11" s="15">
        <f>B11-E11</f>
        <v>9688</v>
      </c>
      <c r="D11" s="16">
        <f>C11/B11*100</f>
        <v>65.5</v>
      </c>
      <c r="E11" s="17">
        <v>5097</v>
      </c>
      <c r="F11" s="16">
        <f>E11/B11*100</f>
        <v>34.5</v>
      </c>
      <c r="G11" s="11"/>
      <c r="H11" s="11"/>
      <c r="I11" s="11"/>
      <c r="J11" s="11"/>
      <c r="K11" s="11"/>
    </row>
    <row r="12" spans="1:11" s="2" customFormat="1" ht="58.5" customHeight="1">
      <c r="A12" s="6" t="s">
        <v>48</v>
      </c>
      <c r="B12" s="19">
        <f>4!N7</f>
        <v>82198</v>
      </c>
      <c r="C12" s="15">
        <f>B12-E12</f>
        <v>63583</v>
      </c>
      <c r="D12" s="16">
        <f>C12/B12*100</f>
        <v>77.4</v>
      </c>
      <c r="E12" s="15">
        <v>18615</v>
      </c>
      <c r="F12" s="16">
        <f>E12/B12*100</f>
        <v>22.6</v>
      </c>
      <c r="G12" s="11"/>
      <c r="H12" s="11"/>
      <c r="I12" s="11"/>
      <c r="J12" s="11"/>
      <c r="K12" s="11"/>
    </row>
    <row r="13" spans="1:11" s="2" customFormat="1" ht="27" customHeight="1">
      <c r="A13" s="95" t="s">
        <v>55</v>
      </c>
      <c r="B13" s="96"/>
      <c r="C13" s="96"/>
      <c r="D13" s="96"/>
      <c r="E13" s="96"/>
      <c r="F13" s="97"/>
      <c r="G13" s="11"/>
      <c r="H13" s="11"/>
      <c r="I13" s="11"/>
      <c r="J13" s="11"/>
      <c r="K13" s="11"/>
    </row>
    <row r="14" spans="1:11" s="2" customFormat="1" ht="51.75" customHeight="1">
      <c r="A14" s="7" t="s">
        <v>8</v>
      </c>
      <c r="B14" s="20">
        <f>4!Q7</f>
        <v>22959</v>
      </c>
      <c r="C14" s="15">
        <f>B14-E14</f>
        <v>17229</v>
      </c>
      <c r="D14" s="16">
        <f>C14/B14*100</f>
        <v>75</v>
      </c>
      <c r="E14" s="21">
        <v>5730</v>
      </c>
      <c r="F14" s="16">
        <f>E14/B14*100</f>
        <v>25</v>
      </c>
      <c r="G14" s="11"/>
      <c r="H14" s="11"/>
      <c r="I14" s="11"/>
      <c r="J14" s="11"/>
      <c r="K14" s="11"/>
    </row>
    <row r="15" spans="1:11" s="2" customFormat="1" ht="39.75" customHeight="1">
      <c r="A15" s="7" t="s">
        <v>49</v>
      </c>
      <c r="B15" s="20">
        <f>4!T7</f>
        <v>18806</v>
      </c>
      <c r="C15" s="15">
        <f>B15-E15</f>
        <v>14183</v>
      </c>
      <c r="D15" s="16">
        <f>C15/B15*100</f>
        <v>75.4</v>
      </c>
      <c r="E15" s="21">
        <v>4623</v>
      </c>
      <c r="F15" s="16">
        <f>E15/B15*100</f>
        <v>24.6</v>
      </c>
      <c r="G15" s="11"/>
      <c r="H15" s="11"/>
      <c r="I15" s="11"/>
      <c r="J15" s="11"/>
      <c r="K15" s="11"/>
    </row>
    <row r="16" spans="1:6" s="2" customFormat="1" ht="15.75" customHeight="1">
      <c r="A16" s="1"/>
      <c r="B16" s="1"/>
      <c r="C16" s="8"/>
      <c r="D16" s="8"/>
      <c r="E16" s="8"/>
      <c r="F16" s="1"/>
    </row>
    <row r="17" ht="15" customHeight="1">
      <c r="E17" s="8"/>
    </row>
  </sheetData>
  <sheetProtection/>
  <mergeCells count="11">
    <mergeCell ref="A13:F13"/>
    <mergeCell ref="E5:E6"/>
    <mergeCell ref="F5:F6"/>
    <mergeCell ref="A5:A6"/>
    <mergeCell ref="B5:B6"/>
    <mergeCell ref="C5:C6"/>
    <mergeCell ref="C1:F1"/>
    <mergeCell ref="A2:F2"/>
    <mergeCell ref="A3:F3"/>
    <mergeCell ref="A4:F4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tabSelected="1" view="pageBreakPreview" zoomScale="90" zoomScaleSheetLayoutView="90" zoomScalePageLayoutView="0" workbookViewId="0" topLeftCell="A1">
      <pane xSplit="1" ySplit="6" topLeftCell="B7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3" sqref="A3"/>
    </sheetView>
  </sheetViews>
  <sheetFormatPr defaultColWidth="9.140625" defaultRowHeight="15"/>
  <cols>
    <col min="1" max="1" width="35.421875" style="33" customWidth="1"/>
    <col min="2" max="2" width="10.00390625" style="34" customWidth="1"/>
    <col min="3" max="3" width="9.00390625" style="34" customWidth="1"/>
    <col min="4" max="4" width="10.421875" style="34" customWidth="1"/>
    <col min="5" max="5" width="7.140625" style="34" customWidth="1"/>
    <col min="6" max="6" width="9.00390625" style="33" customWidth="1"/>
    <col min="7" max="7" width="9.8515625" style="33" customWidth="1"/>
    <col min="8" max="8" width="6.57421875" style="33" customWidth="1"/>
    <col min="9" max="9" width="9.00390625" style="33" customWidth="1"/>
    <col min="10" max="10" width="10.00390625" style="33" customWidth="1"/>
    <col min="11" max="11" width="7.00390625" style="33" customWidth="1"/>
    <col min="12" max="12" width="9.00390625" style="33" customWidth="1"/>
    <col min="13" max="13" width="9.8515625" style="33" customWidth="1"/>
    <col min="14" max="14" width="7.57421875" style="33" customWidth="1"/>
    <col min="15" max="15" width="8.8515625" style="33" customWidth="1"/>
    <col min="16" max="16" width="10.28125" style="33" customWidth="1"/>
    <col min="17" max="17" width="6.8515625" style="33" customWidth="1"/>
    <col min="18" max="18" width="9.00390625" style="33" customWidth="1"/>
    <col min="19" max="19" width="9.8515625" style="33" customWidth="1"/>
    <col min="20" max="20" width="7.421875" style="33" customWidth="1"/>
    <col min="21" max="21" width="9.00390625" style="33" customWidth="1"/>
    <col min="22" max="22" width="10.28125" style="33" customWidth="1"/>
    <col min="23" max="16384" width="9.140625" style="33" customWidth="1"/>
  </cols>
  <sheetData>
    <row r="1" spans="1:22" s="23" customFormat="1" ht="33.75" customHeight="1">
      <c r="A1" s="22"/>
      <c r="B1" s="103" t="s">
        <v>26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s="23" customFormat="1" ht="24" customHeight="1">
      <c r="A2" s="22"/>
      <c r="B2" s="108" t="s">
        <v>54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2:22" s="23" customFormat="1" ht="24" customHeight="1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24" customFormat="1" ht="59.25" customHeight="1">
      <c r="A4" s="102"/>
      <c r="B4" s="101" t="s">
        <v>9</v>
      </c>
      <c r="C4" s="101"/>
      <c r="D4" s="101"/>
      <c r="E4" s="101" t="s">
        <v>19</v>
      </c>
      <c r="F4" s="101"/>
      <c r="G4" s="101"/>
      <c r="H4" s="101" t="s">
        <v>10</v>
      </c>
      <c r="I4" s="101"/>
      <c r="J4" s="101"/>
      <c r="K4" s="101" t="s">
        <v>11</v>
      </c>
      <c r="L4" s="101"/>
      <c r="M4" s="101"/>
      <c r="N4" s="101" t="s">
        <v>12</v>
      </c>
      <c r="O4" s="101"/>
      <c r="P4" s="101"/>
      <c r="Q4" s="105" t="s">
        <v>13</v>
      </c>
      <c r="R4" s="106"/>
      <c r="S4" s="107"/>
      <c r="T4" s="109" t="s">
        <v>14</v>
      </c>
      <c r="U4" s="110"/>
      <c r="V4" s="111"/>
    </row>
    <row r="5" spans="1:22" s="29" customFormat="1" ht="51.75" customHeight="1">
      <c r="A5" s="102"/>
      <c r="B5" s="25" t="s">
        <v>2</v>
      </c>
      <c r="C5" s="26" t="s">
        <v>15</v>
      </c>
      <c r="D5" s="26" t="s">
        <v>16</v>
      </c>
      <c r="E5" s="27" t="s">
        <v>2</v>
      </c>
      <c r="F5" s="28" t="s">
        <v>15</v>
      </c>
      <c r="G5" s="28" t="s">
        <v>16</v>
      </c>
      <c r="H5" s="26" t="s">
        <v>2</v>
      </c>
      <c r="I5" s="26" t="s">
        <v>15</v>
      </c>
      <c r="J5" s="26" t="s">
        <v>16</v>
      </c>
      <c r="K5" s="28" t="s">
        <v>2</v>
      </c>
      <c r="L5" s="28" t="s">
        <v>15</v>
      </c>
      <c r="M5" s="28" t="s">
        <v>16</v>
      </c>
      <c r="N5" s="25" t="s">
        <v>2</v>
      </c>
      <c r="O5" s="26" t="s">
        <v>15</v>
      </c>
      <c r="P5" s="26" t="s">
        <v>16</v>
      </c>
      <c r="Q5" s="25" t="s">
        <v>2</v>
      </c>
      <c r="R5" s="26" t="s">
        <v>15</v>
      </c>
      <c r="S5" s="26" t="s">
        <v>16</v>
      </c>
      <c r="T5" s="25" t="s">
        <v>2</v>
      </c>
      <c r="U5" s="26" t="s">
        <v>15</v>
      </c>
      <c r="V5" s="26" t="s">
        <v>16</v>
      </c>
    </row>
    <row r="6" spans="1:22" s="32" customFormat="1" ht="11.25" customHeight="1">
      <c r="A6" s="30" t="s">
        <v>17</v>
      </c>
      <c r="B6" s="30">
        <v>1</v>
      </c>
      <c r="C6" s="30">
        <v>2</v>
      </c>
      <c r="D6" s="30">
        <v>3</v>
      </c>
      <c r="E6" s="30">
        <v>1</v>
      </c>
      <c r="F6" s="30">
        <v>2</v>
      </c>
      <c r="G6" s="30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  <c r="M6" s="30">
        <v>9</v>
      </c>
      <c r="N6" s="31">
        <v>10</v>
      </c>
      <c r="O6" s="31">
        <v>11</v>
      </c>
      <c r="P6" s="31">
        <v>12</v>
      </c>
      <c r="Q6" s="30">
        <v>13</v>
      </c>
      <c r="R6" s="30">
        <v>14</v>
      </c>
      <c r="S6" s="30">
        <v>15</v>
      </c>
      <c r="T6" s="30">
        <v>16</v>
      </c>
      <c r="U6" s="30">
        <v>17</v>
      </c>
      <c r="V6" s="30">
        <v>18</v>
      </c>
    </row>
    <row r="7" spans="1:22" s="40" customFormat="1" ht="33">
      <c r="A7" s="37" t="s">
        <v>81</v>
      </c>
      <c r="B7" s="38">
        <f>SUM(B8:B29)</f>
        <v>83818</v>
      </c>
      <c r="C7" s="39">
        <f>100-D7</f>
        <v>77.4</v>
      </c>
      <c r="D7" s="39">
        <f>'[8]Шаблон'!D7/B7*100</f>
        <v>22.6</v>
      </c>
      <c r="E7" s="38">
        <f>SUM(E8:E29)</f>
        <v>66475</v>
      </c>
      <c r="F7" s="39">
        <f>100-G7</f>
        <v>81.4</v>
      </c>
      <c r="G7" s="39">
        <f>('[8]Шаблон'!F7+'[9]Шаблон'!D7)/E7*100</f>
        <v>18.6</v>
      </c>
      <c r="H7" s="38">
        <f>SUM(H8:H29)</f>
        <v>11471</v>
      </c>
      <c r="I7" s="39">
        <f>100-J7</f>
        <v>65.8</v>
      </c>
      <c r="J7" s="39">
        <v>34.2</v>
      </c>
      <c r="K7" s="38">
        <f>SUM(K8:K29)</f>
        <v>14785</v>
      </c>
      <c r="L7" s="39">
        <f>100-M7</f>
        <v>65.5</v>
      </c>
      <c r="M7" s="39">
        <v>34.5</v>
      </c>
      <c r="N7" s="38">
        <f>SUM(N8:N29)</f>
        <v>82198</v>
      </c>
      <c r="O7" s="39">
        <f>100-P7</f>
        <v>77.4</v>
      </c>
      <c r="P7" s="39">
        <v>22.6</v>
      </c>
      <c r="Q7" s="38">
        <f>SUM(Q8:Q29)</f>
        <v>22959</v>
      </c>
      <c r="R7" s="39">
        <f>100-S7</f>
        <v>75</v>
      </c>
      <c r="S7" s="39">
        <v>25</v>
      </c>
      <c r="T7" s="38">
        <f>SUM(T8:T29)</f>
        <v>18806</v>
      </c>
      <c r="U7" s="39">
        <f>100-V7</f>
        <v>75.4</v>
      </c>
      <c r="V7" s="39">
        <v>24.6</v>
      </c>
    </row>
    <row r="8" spans="1:22" s="44" customFormat="1" ht="20.25" customHeight="1">
      <c r="A8" s="41" t="s">
        <v>20</v>
      </c>
      <c r="B8" s="42">
        <v>15207</v>
      </c>
      <c r="C8" s="43">
        <f aca="true" t="shared" si="0" ref="C8:C29">100-D8</f>
        <v>95.8</v>
      </c>
      <c r="D8" s="43">
        <f>'[8]Шаблон'!D8/B8*100</f>
        <v>4.2</v>
      </c>
      <c r="E8" s="42">
        <v>15183</v>
      </c>
      <c r="F8" s="43">
        <f aca="true" t="shared" si="1" ref="F8:F29">100-G8</f>
        <v>95.5</v>
      </c>
      <c r="G8" s="43">
        <f>('[8]Шаблон'!F8+'[9]Шаблон'!D8)/E8*100</f>
        <v>4.5</v>
      </c>
      <c r="H8" s="42">
        <v>2311</v>
      </c>
      <c r="I8" s="43">
        <f aca="true" t="shared" si="2" ref="I8:I29">100-J8</f>
        <v>95.7</v>
      </c>
      <c r="J8" s="43">
        <v>4.3</v>
      </c>
      <c r="K8" s="42">
        <v>2508</v>
      </c>
      <c r="L8" s="43">
        <f aca="true" t="shared" si="3" ref="L8:L29">100-M8</f>
        <v>93.7</v>
      </c>
      <c r="M8" s="43">
        <v>6.3</v>
      </c>
      <c r="N8" s="47">
        <v>14958</v>
      </c>
      <c r="O8" s="43">
        <f aca="true" t="shared" si="4" ref="O8:O29">100-P8</f>
        <v>95.8</v>
      </c>
      <c r="P8" s="43">
        <v>4.2</v>
      </c>
      <c r="Q8" s="48">
        <v>3703</v>
      </c>
      <c r="R8" s="43">
        <f aca="true" t="shared" si="5" ref="R8:R29">100-S8</f>
        <v>94.9</v>
      </c>
      <c r="S8" s="43">
        <v>5.1</v>
      </c>
      <c r="T8" s="48">
        <v>3184</v>
      </c>
      <c r="U8" s="43">
        <f aca="true" t="shared" si="6" ref="U8:U29">100-V8</f>
        <v>95</v>
      </c>
      <c r="V8" s="43">
        <v>5</v>
      </c>
    </row>
    <row r="9" spans="1:22" s="44" customFormat="1" ht="20.25" customHeight="1">
      <c r="A9" s="41" t="s">
        <v>25</v>
      </c>
      <c r="B9" s="42">
        <v>11507</v>
      </c>
      <c r="C9" s="43">
        <f t="shared" si="0"/>
        <v>81.2</v>
      </c>
      <c r="D9" s="43">
        <f>'[8]Шаблон'!D9/B9*100</f>
        <v>18.8</v>
      </c>
      <c r="E9" s="42">
        <v>7311</v>
      </c>
      <c r="F9" s="43">
        <f t="shared" si="1"/>
        <v>86.5</v>
      </c>
      <c r="G9" s="43">
        <f>('[8]Шаблон'!F9+'[9]Шаблон'!D9)/E9*100</f>
        <v>13.5</v>
      </c>
      <c r="H9" s="42">
        <v>1095</v>
      </c>
      <c r="I9" s="43">
        <f t="shared" si="2"/>
        <v>77.3</v>
      </c>
      <c r="J9" s="43">
        <v>22.7</v>
      </c>
      <c r="K9" s="42">
        <v>1419</v>
      </c>
      <c r="L9" s="43">
        <f t="shared" si="3"/>
        <v>73.4</v>
      </c>
      <c r="M9" s="43">
        <v>26.6</v>
      </c>
      <c r="N9" s="47">
        <v>11176</v>
      </c>
      <c r="O9" s="43">
        <f t="shared" si="4"/>
        <v>81.3</v>
      </c>
      <c r="P9" s="43">
        <v>18.7</v>
      </c>
      <c r="Q9" s="49">
        <v>3923</v>
      </c>
      <c r="R9" s="43">
        <f t="shared" si="5"/>
        <v>79.1</v>
      </c>
      <c r="S9" s="43">
        <v>20.9</v>
      </c>
      <c r="T9" s="48">
        <v>3282</v>
      </c>
      <c r="U9" s="43">
        <f t="shared" si="6"/>
        <v>81.2</v>
      </c>
      <c r="V9" s="43">
        <v>18.8</v>
      </c>
    </row>
    <row r="10" spans="1:22" s="45" customFormat="1" ht="20.25" customHeight="1">
      <c r="A10" s="41" t="s">
        <v>24</v>
      </c>
      <c r="B10" s="42">
        <v>11510</v>
      </c>
      <c r="C10" s="43">
        <f t="shared" si="0"/>
        <v>89.4</v>
      </c>
      <c r="D10" s="43">
        <f>'[8]Шаблон'!D10/B10*100</f>
        <v>10.6</v>
      </c>
      <c r="E10" s="42">
        <v>11040</v>
      </c>
      <c r="F10" s="43">
        <f t="shared" si="1"/>
        <v>89.2</v>
      </c>
      <c r="G10" s="43">
        <f>('[8]Шаблон'!F10+'[9]Шаблон'!D10)/E10*100</f>
        <v>10.8</v>
      </c>
      <c r="H10" s="42">
        <v>1294</v>
      </c>
      <c r="I10" s="43">
        <f t="shared" si="2"/>
        <v>79.8</v>
      </c>
      <c r="J10" s="43">
        <v>20.2</v>
      </c>
      <c r="K10" s="42">
        <v>1857</v>
      </c>
      <c r="L10" s="43">
        <f t="shared" si="3"/>
        <v>88.5</v>
      </c>
      <c r="M10" s="43">
        <v>11.5</v>
      </c>
      <c r="N10" s="47">
        <v>11303</v>
      </c>
      <c r="O10" s="43">
        <f t="shared" si="4"/>
        <v>89.4</v>
      </c>
      <c r="P10" s="43">
        <v>10.6</v>
      </c>
      <c r="Q10" s="49">
        <v>2735</v>
      </c>
      <c r="R10" s="43">
        <f t="shared" si="5"/>
        <v>88.8</v>
      </c>
      <c r="S10" s="43">
        <v>11.2</v>
      </c>
      <c r="T10" s="48">
        <v>2197</v>
      </c>
      <c r="U10" s="43">
        <f t="shared" si="6"/>
        <v>88.7</v>
      </c>
      <c r="V10" s="43">
        <v>11.3</v>
      </c>
    </row>
    <row r="11" spans="1:22" s="44" customFormat="1" ht="20.25" customHeight="1">
      <c r="A11" s="41" t="s">
        <v>27</v>
      </c>
      <c r="B11" s="42">
        <v>1953</v>
      </c>
      <c r="C11" s="43">
        <f t="shared" si="0"/>
        <v>96.1</v>
      </c>
      <c r="D11" s="43">
        <f>'[8]Шаблон'!D11/B11*100</f>
        <v>3.9</v>
      </c>
      <c r="E11" s="42">
        <v>1835</v>
      </c>
      <c r="F11" s="43">
        <f t="shared" si="1"/>
        <v>95.9</v>
      </c>
      <c r="G11" s="43">
        <f>('[8]Шаблон'!F11+'[9]Шаблон'!D11)/E11*100</f>
        <v>4.1</v>
      </c>
      <c r="H11" s="42">
        <v>156</v>
      </c>
      <c r="I11" s="43">
        <f t="shared" si="2"/>
        <v>95.5</v>
      </c>
      <c r="J11" s="43">
        <v>4.5</v>
      </c>
      <c r="K11" s="42">
        <v>304</v>
      </c>
      <c r="L11" s="43">
        <f t="shared" si="3"/>
        <v>97</v>
      </c>
      <c r="M11" s="43">
        <v>3</v>
      </c>
      <c r="N11" s="47">
        <v>1896</v>
      </c>
      <c r="O11" s="43">
        <f t="shared" si="4"/>
        <v>96.1</v>
      </c>
      <c r="P11" s="43">
        <v>3.9</v>
      </c>
      <c r="Q11" s="49">
        <v>525</v>
      </c>
      <c r="R11" s="43">
        <f t="shared" si="5"/>
        <v>97.1</v>
      </c>
      <c r="S11" s="43">
        <v>2.9</v>
      </c>
      <c r="T11" s="48">
        <v>399</v>
      </c>
      <c r="U11" s="43">
        <f t="shared" si="6"/>
        <v>97.2</v>
      </c>
      <c r="V11" s="43">
        <v>2.8</v>
      </c>
    </row>
    <row r="12" spans="1:22" s="44" customFormat="1" ht="20.25" customHeight="1">
      <c r="A12" s="41" t="s">
        <v>23</v>
      </c>
      <c r="B12" s="42">
        <v>9335</v>
      </c>
      <c r="C12" s="43">
        <f t="shared" si="0"/>
        <v>67.1</v>
      </c>
      <c r="D12" s="43">
        <f>'[8]Шаблон'!D12/B12*100</f>
        <v>32.9</v>
      </c>
      <c r="E12" s="42">
        <v>6245</v>
      </c>
      <c r="F12" s="43">
        <f t="shared" si="1"/>
        <v>71.5</v>
      </c>
      <c r="G12" s="43">
        <f>('[8]Шаблон'!F12+'[9]Шаблон'!D12)/E12*100</f>
        <v>28.5</v>
      </c>
      <c r="H12" s="42">
        <v>1428</v>
      </c>
      <c r="I12" s="43">
        <f t="shared" si="2"/>
        <v>56.3</v>
      </c>
      <c r="J12" s="43">
        <v>43.7</v>
      </c>
      <c r="K12" s="42">
        <v>1537</v>
      </c>
      <c r="L12" s="43">
        <f t="shared" si="3"/>
        <v>61</v>
      </c>
      <c r="M12" s="43">
        <v>39</v>
      </c>
      <c r="N12" s="47">
        <v>9193</v>
      </c>
      <c r="O12" s="43">
        <f t="shared" si="4"/>
        <v>67</v>
      </c>
      <c r="P12" s="43">
        <v>33</v>
      </c>
      <c r="Q12" s="49">
        <v>2509</v>
      </c>
      <c r="R12" s="43">
        <f t="shared" si="5"/>
        <v>65</v>
      </c>
      <c r="S12" s="43">
        <v>35</v>
      </c>
      <c r="T12" s="48">
        <v>2085</v>
      </c>
      <c r="U12" s="43">
        <f t="shared" si="6"/>
        <v>64.9</v>
      </c>
      <c r="V12" s="43">
        <v>35.1</v>
      </c>
    </row>
    <row r="13" spans="1:22" s="44" customFormat="1" ht="20.25" customHeight="1">
      <c r="A13" s="41" t="s">
        <v>21</v>
      </c>
      <c r="B13" s="42">
        <v>3799</v>
      </c>
      <c r="C13" s="43">
        <f t="shared" si="0"/>
        <v>65.4</v>
      </c>
      <c r="D13" s="43">
        <f>'[8]Шаблон'!D13/B13*100</f>
        <v>34.6</v>
      </c>
      <c r="E13" s="42">
        <v>2517</v>
      </c>
      <c r="F13" s="43">
        <f t="shared" si="1"/>
        <v>66.2</v>
      </c>
      <c r="G13" s="43">
        <f>('[8]Шаблон'!F13+'[9]Шаблон'!D13)/E13*100</f>
        <v>33.8</v>
      </c>
      <c r="H13" s="42">
        <v>463</v>
      </c>
      <c r="I13" s="43">
        <f t="shared" si="2"/>
        <v>49</v>
      </c>
      <c r="J13" s="43">
        <v>51</v>
      </c>
      <c r="K13" s="42">
        <v>597</v>
      </c>
      <c r="L13" s="43">
        <f t="shared" si="3"/>
        <v>17.8</v>
      </c>
      <c r="M13" s="43">
        <v>82.2</v>
      </c>
      <c r="N13" s="47">
        <v>3748</v>
      </c>
      <c r="O13" s="43">
        <f t="shared" si="4"/>
        <v>65.1</v>
      </c>
      <c r="P13" s="43">
        <v>34.9</v>
      </c>
      <c r="Q13" s="49">
        <v>1161</v>
      </c>
      <c r="R13" s="43">
        <f t="shared" si="5"/>
        <v>68.6</v>
      </c>
      <c r="S13" s="43">
        <v>31.4</v>
      </c>
      <c r="T13" s="48">
        <v>976</v>
      </c>
      <c r="U13" s="43">
        <f t="shared" si="6"/>
        <v>69.6</v>
      </c>
      <c r="V13" s="43">
        <v>30.4</v>
      </c>
    </row>
    <row r="14" spans="1:22" s="44" customFormat="1" ht="20.25" customHeight="1">
      <c r="A14" s="41" t="s">
        <v>28</v>
      </c>
      <c r="B14" s="42">
        <v>2043</v>
      </c>
      <c r="C14" s="43">
        <f t="shared" si="0"/>
        <v>89.9</v>
      </c>
      <c r="D14" s="43">
        <f>'[8]Шаблон'!D14/B14*100</f>
        <v>10.1</v>
      </c>
      <c r="E14" s="42">
        <v>1899</v>
      </c>
      <c r="F14" s="43">
        <f t="shared" si="1"/>
        <v>89.7</v>
      </c>
      <c r="G14" s="43">
        <f>('[8]Шаблон'!F14+'[9]Шаблон'!D14)/E14*100</f>
        <v>10.3</v>
      </c>
      <c r="H14" s="42">
        <v>260</v>
      </c>
      <c r="I14" s="43">
        <f t="shared" si="2"/>
        <v>91.2</v>
      </c>
      <c r="J14" s="43">
        <v>8.8</v>
      </c>
      <c r="K14" s="42">
        <v>600</v>
      </c>
      <c r="L14" s="43">
        <f t="shared" si="3"/>
        <v>93.5</v>
      </c>
      <c r="M14" s="43">
        <v>6.5</v>
      </c>
      <c r="N14" s="47">
        <v>2010</v>
      </c>
      <c r="O14" s="43">
        <f t="shared" si="4"/>
        <v>90</v>
      </c>
      <c r="P14" s="43">
        <v>10</v>
      </c>
      <c r="Q14" s="49">
        <v>388</v>
      </c>
      <c r="R14" s="43">
        <f t="shared" si="5"/>
        <v>91.8</v>
      </c>
      <c r="S14" s="43">
        <v>8.2</v>
      </c>
      <c r="T14" s="48">
        <v>325</v>
      </c>
      <c r="U14" s="43">
        <f t="shared" si="6"/>
        <v>91.1</v>
      </c>
      <c r="V14" s="43">
        <v>8.9</v>
      </c>
    </row>
    <row r="15" spans="1:22" s="44" customFormat="1" ht="20.25" customHeight="1">
      <c r="A15" s="41" t="s">
        <v>22</v>
      </c>
      <c r="B15" s="42">
        <v>6974</v>
      </c>
      <c r="C15" s="43">
        <f t="shared" si="0"/>
        <v>63.6</v>
      </c>
      <c r="D15" s="43">
        <f>'[8]Шаблон'!D15/B15*100</f>
        <v>36.4</v>
      </c>
      <c r="E15" s="42">
        <v>5570</v>
      </c>
      <c r="F15" s="43">
        <f t="shared" si="1"/>
        <v>71</v>
      </c>
      <c r="G15" s="43">
        <f>('[8]Шаблон'!F15+'[9]Шаблон'!D15)/E15*100</f>
        <v>29</v>
      </c>
      <c r="H15" s="42">
        <v>990</v>
      </c>
      <c r="I15" s="43">
        <f t="shared" si="2"/>
        <v>40.6</v>
      </c>
      <c r="J15" s="43">
        <v>59.4</v>
      </c>
      <c r="K15" s="42">
        <v>1786</v>
      </c>
      <c r="L15" s="43">
        <f t="shared" si="3"/>
        <v>53.8</v>
      </c>
      <c r="M15" s="43">
        <v>46.2</v>
      </c>
      <c r="N15" s="47">
        <v>6854</v>
      </c>
      <c r="O15" s="43">
        <f t="shared" si="4"/>
        <v>63.7</v>
      </c>
      <c r="P15" s="43">
        <v>36.3</v>
      </c>
      <c r="Q15" s="49">
        <v>1588</v>
      </c>
      <c r="R15" s="43">
        <f t="shared" si="5"/>
        <v>51.3</v>
      </c>
      <c r="S15" s="43">
        <v>48.7</v>
      </c>
      <c r="T15" s="48">
        <v>1317</v>
      </c>
      <c r="U15" s="43">
        <f t="shared" si="6"/>
        <v>51.2</v>
      </c>
      <c r="V15" s="43">
        <v>48.8</v>
      </c>
    </row>
    <row r="16" spans="1:22" s="44" customFormat="1" ht="20.25" customHeight="1">
      <c r="A16" s="41" t="s">
        <v>29</v>
      </c>
      <c r="B16" s="42">
        <v>3004</v>
      </c>
      <c r="C16" s="43">
        <f t="shared" si="0"/>
        <v>96.9</v>
      </c>
      <c r="D16" s="43">
        <f>'[8]Шаблон'!D16/B16*100</f>
        <v>3.1</v>
      </c>
      <c r="E16" s="42">
        <v>1435</v>
      </c>
      <c r="F16" s="43">
        <f t="shared" si="1"/>
        <v>98</v>
      </c>
      <c r="G16" s="43">
        <f>('[8]Шаблон'!F16+'[9]Шаблон'!D16)/E16*100</f>
        <v>2</v>
      </c>
      <c r="H16" s="42">
        <v>422</v>
      </c>
      <c r="I16" s="43">
        <f t="shared" si="2"/>
        <v>96.9</v>
      </c>
      <c r="J16" s="43">
        <v>3.1</v>
      </c>
      <c r="K16" s="42">
        <v>295</v>
      </c>
      <c r="L16" s="43">
        <f t="shared" si="3"/>
        <v>92.9</v>
      </c>
      <c r="M16" s="43">
        <v>7.1</v>
      </c>
      <c r="N16" s="47">
        <v>2884</v>
      </c>
      <c r="O16" s="43">
        <f t="shared" si="4"/>
        <v>97</v>
      </c>
      <c r="P16" s="43">
        <v>3</v>
      </c>
      <c r="Q16" s="49">
        <v>857</v>
      </c>
      <c r="R16" s="43">
        <f t="shared" si="5"/>
        <v>96.5</v>
      </c>
      <c r="S16" s="43">
        <v>3.5</v>
      </c>
      <c r="T16" s="48">
        <v>558</v>
      </c>
      <c r="U16" s="43">
        <f t="shared" si="6"/>
        <v>96.1</v>
      </c>
      <c r="V16" s="43">
        <v>3.9</v>
      </c>
    </row>
    <row r="17" spans="1:22" s="44" customFormat="1" ht="20.25" customHeight="1">
      <c r="A17" s="41" t="s">
        <v>30</v>
      </c>
      <c r="B17" s="42">
        <v>1264</v>
      </c>
      <c r="C17" s="43">
        <f t="shared" si="0"/>
        <v>51.4</v>
      </c>
      <c r="D17" s="43">
        <f>'[8]Шаблон'!D17/B17*100</f>
        <v>48.6</v>
      </c>
      <c r="E17" s="42">
        <v>858</v>
      </c>
      <c r="F17" s="43">
        <f t="shared" si="1"/>
        <v>55.2</v>
      </c>
      <c r="G17" s="43">
        <f>('[8]Шаблон'!F17+'[9]Шаблон'!D17)/E17*100</f>
        <v>44.8</v>
      </c>
      <c r="H17" s="42">
        <v>265</v>
      </c>
      <c r="I17" s="43">
        <f t="shared" si="2"/>
        <v>38.9</v>
      </c>
      <c r="J17" s="43">
        <v>61.1</v>
      </c>
      <c r="K17" s="42">
        <v>259</v>
      </c>
      <c r="L17" s="43">
        <f t="shared" si="3"/>
        <v>37.1</v>
      </c>
      <c r="M17" s="43">
        <v>62.9</v>
      </c>
      <c r="N17" s="47">
        <v>1238</v>
      </c>
      <c r="O17" s="43">
        <f t="shared" si="4"/>
        <v>51.5</v>
      </c>
      <c r="P17" s="43">
        <v>48.5</v>
      </c>
      <c r="Q17" s="49">
        <v>366</v>
      </c>
      <c r="R17" s="43">
        <f t="shared" si="5"/>
        <v>49.7</v>
      </c>
      <c r="S17" s="43">
        <v>50.3</v>
      </c>
      <c r="T17" s="48">
        <v>294</v>
      </c>
      <c r="U17" s="43">
        <f t="shared" si="6"/>
        <v>47.6</v>
      </c>
      <c r="V17" s="43">
        <v>52.4</v>
      </c>
    </row>
    <row r="18" spans="1:22" s="44" customFormat="1" ht="20.25" customHeight="1">
      <c r="A18" s="41" t="s">
        <v>31</v>
      </c>
      <c r="B18" s="42">
        <v>933</v>
      </c>
      <c r="C18" s="43">
        <f t="shared" si="0"/>
        <v>85.2</v>
      </c>
      <c r="D18" s="43">
        <f>'[8]Шаблон'!D18/B18*100</f>
        <v>14.8</v>
      </c>
      <c r="E18" s="42">
        <v>1050</v>
      </c>
      <c r="F18" s="43">
        <f t="shared" si="1"/>
        <v>75.4</v>
      </c>
      <c r="G18" s="43">
        <f>('[8]Шаблон'!F18+'[9]Шаблон'!D18)/E18*100</f>
        <v>24.6</v>
      </c>
      <c r="H18" s="42">
        <v>115</v>
      </c>
      <c r="I18" s="43">
        <f t="shared" si="2"/>
        <v>91.3</v>
      </c>
      <c r="J18" s="43">
        <v>8.7</v>
      </c>
      <c r="K18" s="42">
        <v>174</v>
      </c>
      <c r="L18" s="43">
        <f t="shared" si="3"/>
        <v>98.9</v>
      </c>
      <c r="M18" s="43">
        <v>1.1</v>
      </c>
      <c r="N18" s="47">
        <v>927</v>
      </c>
      <c r="O18" s="43">
        <f t="shared" si="4"/>
        <v>85.2</v>
      </c>
      <c r="P18" s="43">
        <v>14.8</v>
      </c>
      <c r="Q18" s="49">
        <v>151</v>
      </c>
      <c r="R18" s="43">
        <f t="shared" si="5"/>
        <v>94</v>
      </c>
      <c r="S18" s="43">
        <v>6</v>
      </c>
      <c r="T18" s="48">
        <v>102</v>
      </c>
      <c r="U18" s="43">
        <f t="shared" si="6"/>
        <v>91.2</v>
      </c>
      <c r="V18" s="43">
        <v>8.8</v>
      </c>
    </row>
    <row r="19" spans="1:22" s="44" customFormat="1" ht="20.25" customHeight="1">
      <c r="A19" s="41" t="s">
        <v>32</v>
      </c>
      <c r="B19" s="42">
        <v>493</v>
      </c>
      <c r="C19" s="43">
        <f t="shared" si="0"/>
        <v>92.9</v>
      </c>
      <c r="D19" s="43">
        <f>'[8]Шаблон'!D19/B19*100</f>
        <v>7.1</v>
      </c>
      <c r="E19" s="42">
        <v>578</v>
      </c>
      <c r="F19" s="43">
        <f t="shared" si="1"/>
        <v>92.6</v>
      </c>
      <c r="G19" s="43">
        <f>('[8]Шаблон'!F19+'[9]Шаблон'!D19)/E19*100</f>
        <v>7.4</v>
      </c>
      <c r="H19" s="42">
        <v>76</v>
      </c>
      <c r="I19" s="43">
        <f t="shared" si="2"/>
        <v>93.4</v>
      </c>
      <c r="J19" s="43">
        <v>6.6</v>
      </c>
      <c r="K19" s="42">
        <v>99</v>
      </c>
      <c r="L19" s="43">
        <f t="shared" si="3"/>
        <v>94.9</v>
      </c>
      <c r="M19" s="43">
        <v>5.1</v>
      </c>
      <c r="N19" s="47">
        <v>488</v>
      </c>
      <c r="O19" s="43">
        <f t="shared" si="4"/>
        <v>92.8</v>
      </c>
      <c r="P19" s="43">
        <v>7.2</v>
      </c>
      <c r="Q19" s="49">
        <v>51</v>
      </c>
      <c r="R19" s="43">
        <f t="shared" si="5"/>
        <v>96.1</v>
      </c>
      <c r="S19" s="43">
        <v>3.9</v>
      </c>
      <c r="T19" s="48">
        <v>33</v>
      </c>
      <c r="U19" s="43">
        <f t="shared" si="6"/>
        <v>97</v>
      </c>
      <c r="V19" s="43">
        <v>3</v>
      </c>
    </row>
    <row r="20" spans="1:22" s="44" customFormat="1" ht="20.25" customHeight="1">
      <c r="A20" s="41" t="s">
        <v>33</v>
      </c>
      <c r="B20" s="42">
        <v>694</v>
      </c>
      <c r="C20" s="43">
        <f t="shared" si="0"/>
        <v>93.1</v>
      </c>
      <c r="D20" s="43">
        <f>'[8]Шаблон'!D20/B20*100</f>
        <v>6.9</v>
      </c>
      <c r="E20" s="42">
        <v>623</v>
      </c>
      <c r="F20" s="43">
        <f t="shared" si="1"/>
        <v>94.5</v>
      </c>
      <c r="G20" s="43">
        <f>('[8]Шаблон'!F20+'[9]Шаблон'!D20)/E20*100</f>
        <v>5.5</v>
      </c>
      <c r="H20" s="42">
        <v>105</v>
      </c>
      <c r="I20" s="43">
        <f t="shared" si="2"/>
        <v>93.3</v>
      </c>
      <c r="J20" s="43">
        <v>6.7</v>
      </c>
      <c r="K20" s="42">
        <v>115</v>
      </c>
      <c r="L20" s="43">
        <f t="shared" si="3"/>
        <v>94.8</v>
      </c>
      <c r="M20" s="43">
        <v>5.2</v>
      </c>
      <c r="N20" s="47">
        <v>690</v>
      </c>
      <c r="O20" s="43">
        <f t="shared" si="4"/>
        <v>93.2</v>
      </c>
      <c r="P20" s="43">
        <v>6.8</v>
      </c>
      <c r="Q20" s="49">
        <v>158</v>
      </c>
      <c r="R20" s="43">
        <f t="shared" si="5"/>
        <v>91.1</v>
      </c>
      <c r="S20" s="43">
        <v>8.9</v>
      </c>
      <c r="T20" s="48">
        <v>126</v>
      </c>
      <c r="U20" s="43">
        <f t="shared" si="6"/>
        <v>92.9</v>
      </c>
      <c r="V20" s="43">
        <v>7.1</v>
      </c>
    </row>
    <row r="21" spans="1:22" s="44" customFormat="1" ht="20.25" customHeight="1">
      <c r="A21" s="41" t="s">
        <v>34</v>
      </c>
      <c r="B21" s="42">
        <v>1070</v>
      </c>
      <c r="C21" s="43">
        <f t="shared" si="0"/>
        <v>41.6</v>
      </c>
      <c r="D21" s="43">
        <f>'[8]Шаблон'!D21/B21*100</f>
        <v>58.4</v>
      </c>
      <c r="E21" s="42">
        <v>687</v>
      </c>
      <c r="F21" s="43">
        <f t="shared" si="1"/>
        <v>47.3</v>
      </c>
      <c r="G21" s="43">
        <f>('[8]Шаблон'!F21+'[9]Шаблон'!D21)/E21*100</f>
        <v>52.7</v>
      </c>
      <c r="H21" s="42">
        <v>235</v>
      </c>
      <c r="I21" s="43">
        <f t="shared" si="2"/>
        <v>16.6</v>
      </c>
      <c r="J21" s="43">
        <v>83.4</v>
      </c>
      <c r="K21" s="42">
        <v>300</v>
      </c>
      <c r="L21" s="43">
        <f t="shared" si="3"/>
        <v>27</v>
      </c>
      <c r="M21" s="43">
        <v>73</v>
      </c>
      <c r="N21" s="47">
        <v>1038</v>
      </c>
      <c r="O21" s="43">
        <f t="shared" si="4"/>
        <v>40.9</v>
      </c>
      <c r="P21" s="43">
        <v>59.1</v>
      </c>
      <c r="Q21" s="49">
        <v>317</v>
      </c>
      <c r="R21" s="43">
        <f t="shared" si="5"/>
        <v>38.2</v>
      </c>
      <c r="S21" s="43">
        <v>61.8</v>
      </c>
      <c r="T21" s="48">
        <v>279</v>
      </c>
      <c r="U21" s="43">
        <f t="shared" si="6"/>
        <v>36.2</v>
      </c>
      <c r="V21" s="43">
        <v>63.8</v>
      </c>
    </row>
    <row r="22" spans="1:22" s="44" customFormat="1" ht="20.25" customHeight="1">
      <c r="A22" s="41" t="s">
        <v>35</v>
      </c>
      <c r="B22" s="42">
        <v>1587</v>
      </c>
      <c r="C22" s="43">
        <f t="shared" si="0"/>
        <v>65</v>
      </c>
      <c r="D22" s="43">
        <f>'[8]Шаблон'!D22/B22*100</f>
        <v>35</v>
      </c>
      <c r="E22" s="42">
        <v>1038</v>
      </c>
      <c r="F22" s="43">
        <f t="shared" si="1"/>
        <v>63.5</v>
      </c>
      <c r="G22" s="43">
        <f>('[8]Шаблон'!F22+'[9]Шаблон'!D22)/E22*100</f>
        <v>36.5</v>
      </c>
      <c r="H22" s="42">
        <v>301</v>
      </c>
      <c r="I22" s="43">
        <f t="shared" si="2"/>
        <v>36.5</v>
      </c>
      <c r="J22" s="43">
        <v>63.5</v>
      </c>
      <c r="K22" s="42">
        <v>393</v>
      </c>
      <c r="L22" s="43">
        <f t="shared" si="3"/>
        <v>57.3</v>
      </c>
      <c r="M22" s="43">
        <v>42.7</v>
      </c>
      <c r="N22" s="47">
        <v>1551</v>
      </c>
      <c r="O22" s="43">
        <f t="shared" si="4"/>
        <v>64.8</v>
      </c>
      <c r="P22" s="43">
        <v>35.2</v>
      </c>
      <c r="Q22" s="49">
        <v>436</v>
      </c>
      <c r="R22" s="43">
        <f t="shared" si="5"/>
        <v>66.5</v>
      </c>
      <c r="S22" s="43">
        <v>33.5</v>
      </c>
      <c r="T22" s="48">
        <v>362</v>
      </c>
      <c r="U22" s="43">
        <f t="shared" si="6"/>
        <v>68.5</v>
      </c>
      <c r="V22" s="43">
        <v>31.5</v>
      </c>
    </row>
    <row r="23" spans="1:22" s="44" customFormat="1" ht="20.25" customHeight="1">
      <c r="A23" s="41" t="s">
        <v>36</v>
      </c>
      <c r="B23" s="42">
        <v>4032</v>
      </c>
      <c r="C23" s="43">
        <f t="shared" si="0"/>
        <v>85.9</v>
      </c>
      <c r="D23" s="43">
        <f>'[8]Шаблон'!D23/B23*100</f>
        <v>14.1</v>
      </c>
      <c r="E23" s="42">
        <v>3699</v>
      </c>
      <c r="F23" s="43">
        <f t="shared" si="1"/>
        <v>85.3</v>
      </c>
      <c r="G23" s="43">
        <f>('[8]Шаблон'!F23+'[9]Шаблон'!D23)/E23*100</f>
        <v>14.7</v>
      </c>
      <c r="H23" s="42">
        <v>470</v>
      </c>
      <c r="I23" s="43">
        <f t="shared" si="2"/>
        <v>90</v>
      </c>
      <c r="J23" s="43">
        <v>10</v>
      </c>
      <c r="K23" s="42">
        <v>415</v>
      </c>
      <c r="L23" s="43">
        <f t="shared" si="3"/>
        <v>71.1</v>
      </c>
      <c r="M23" s="43">
        <v>28.9</v>
      </c>
      <c r="N23" s="47">
        <v>4021</v>
      </c>
      <c r="O23" s="43">
        <f t="shared" si="4"/>
        <v>85.9</v>
      </c>
      <c r="P23" s="43">
        <v>14.1</v>
      </c>
      <c r="Q23" s="49">
        <v>1280</v>
      </c>
      <c r="R23" s="43">
        <f t="shared" si="5"/>
        <v>87</v>
      </c>
      <c r="S23" s="43">
        <v>13</v>
      </c>
      <c r="T23" s="48">
        <v>1160</v>
      </c>
      <c r="U23" s="43">
        <f t="shared" si="6"/>
        <v>87.5</v>
      </c>
      <c r="V23" s="43">
        <v>12.5</v>
      </c>
    </row>
    <row r="24" spans="1:22" s="44" customFormat="1" ht="20.25" customHeight="1">
      <c r="A24" s="41" t="s">
        <v>37</v>
      </c>
      <c r="B24" s="42">
        <v>548</v>
      </c>
      <c r="C24" s="43">
        <f t="shared" si="0"/>
        <v>21.5</v>
      </c>
      <c r="D24" s="43">
        <f>'[8]Шаблон'!D24/B24*100</f>
        <v>78.5</v>
      </c>
      <c r="E24" s="42">
        <v>456</v>
      </c>
      <c r="F24" s="43">
        <f t="shared" si="1"/>
        <v>33.1</v>
      </c>
      <c r="G24" s="43">
        <f>('[8]Шаблон'!F24+'[9]Шаблон'!D24)/E24*100</f>
        <v>66.9</v>
      </c>
      <c r="H24" s="42">
        <v>181</v>
      </c>
      <c r="I24" s="43">
        <f t="shared" si="2"/>
        <v>14.9</v>
      </c>
      <c r="J24" s="43">
        <v>85.1</v>
      </c>
      <c r="K24" s="42">
        <v>158</v>
      </c>
      <c r="L24" s="43">
        <f t="shared" si="3"/>
        <v>7</v>
      </c>
      <c r="M24" s="43">
        <v>93</v>
      </c>
      <c r="N24" s="47">
        <v>539</v>
      </c>
      <c r="O24" s="43">
        <f t="shared" si="4"/>
        <v>20.8</v>
      </c>
      <c r="P24" s="43">
        <v>79.2</v>
      </c>
      <c r="Q24" s="49">
        <v>134</v>
      </c>
      <c r="R24" s="43">
        <f t="shared" si="5"/>
        <v>25.4</v>
      </c>
      <c r="S24" s="43">
        <v>74.6</v>
      </c>
      <c r="T24" s="49">
        <v>116</v>
      </c>
      <c r="U24" s="43">
        <f t="shared" si="6"/>
        <v>25.9</v>
      </c>
      <c r="V24" s="43">
        <v>74.1</v>
      </c>
    </row>
    <row r="25" spans="1:22" s="44" customFormat="1" ht="20.25" customHeight="1">
      <c r="A25" s="46" t="s">
        <v>38</v>
      </c>
      <c r="B25" s="42">
        <v>2768</v>
      </c>
      <c r="C25" s="43">
        <f t="shared" si="0"/>
        <v>38.6</v>
      </c>
      <c r="D25" s="43">
        <f>'[8]Шаблон'!D25/B25*100</f>
        <v>61.4</v>
      </c>
      <c r="E25" s="42">
        <v>1264</v>
      </c>
      <c r="F25" s="43">
        <f t="shared" si="1"/>
        <v>32.5</v>
      </c>
      <c r="G25" s="43">
        <f>('[8]Шаблон'!F25+'[9]Шаблон'!D25)/E25*100</f>
        <v>67.5</v>
      </c>
      <c r="H25" s="42">
        <v>389</v>
      </c>
      <c r="I25" s="43">
        <f t="shared" si="2"/>
        <v>21.1</v>
      </c>
      <c r="J25" s="43">
        <v>78.9</v>
      </c>
      <c r="K25" s="42">
        <v>553</v>
      </c>
      <c r="L25" s="43">
        <f t="shared" si="3"/>
        <v>24.2</v>
      </c>
      <c r="M25" s="43">
        <v>75.8</v>
      </c>
      <c r="N25" s="47">
        <v>2706</v>
      </c>
      <c r="O25" s="43">
        <f t="shared" si="4"/>
        <v>38.7</v>
      </c>
      <c r="P25" s="43">
        <v>61.3</v>
      </c>
      <c r="Q25" s="48">
        <v>1101</v>
      </c>
      <c r="R25" s="43">
        <f t="shared" si="5"/>
        <v>40.4</v>
      </c>
      <c r="S25" s="43">
        <v>59.6</v>
      </c>
      <c r="T25" s="48">
        <v>803</v>
      </c>
      <c r="U25" s="43">
        <f t="shared" si="6"/>
        <v>37</v>
      </c>
      <c r="V25" s="43">
        <v>63</v>
      </c>
    </row>
    <row r="26" spans="1:22" s="44" customFormat="1" ht="20.25" customHeight="1">
      <c r="A26" s="46" t="s">
        <v>39</v>
      </c>
      <c r="B26" s="42">
        <v>1086</v>
      </c>
      <c r="C26" s="43">
        <f t="shared" si="0"/>
        <v>33.9</v>
      </c>
      <c r="D26" s="43">
        <f>'[8]Шаблон'!D26/B26*100</f>
        <v>66.1</v>
      </c>
      <c r="E26" s="42">
        <v>1169</v>
      </c>
      <c r="F26" s="43">
        <f t="shared" si="1"/>
        <v>42.7</v>
      </c>
      <c r="G26" s="43">
        <f>('[8]Шаблон'!F26+'[9]Шаблон'!D26)/E26*100</f>
        <v>57.3</v>
      </c>
      <c r="H26" s="42">
        <v>260</v>
      </c>
      <c r="I26" s="43">
        <f t="shared" si="2"/>
        <v>13.1</v>
      </c>
      <c r="J26" s="43">
        <v>86.9</v>
      </c>
      <c r="K26" s="42">
        <v>603</v>
      </c>
      <c r="L26" s="43">
        <f t="shared" si="3"/>
        <v>24.5</v>
      </c>
      <c r="M26" s="43">
        <v>75.5</v>
      </c>
      <c r="N26" s="47">
        <v>1065</v>
      </c>
      <c r="O26" s="43">
        <f t="shared" si="4"/>
        <v>34</v>
      </c>
      <c r="P26" s="43">
        <v>66</v>
      </c>
      <c r="Q26" s="49">
        <v>217</v>
      </c>
      <c r="R26" s="43">
        <f t="shared" si="5"/>
        <v>32.7</v>
      </c>
      <c r="S26" s="43">
        <v>67.3</v>
      </c>
      <c r="T26" s="49">
        <v>139</v>
      </c>
      <c r="U26" s="43">
        <f t="shared" si="6"/>
        <v>30.9</v>
      </c>
      <c r="V26" s="43">
        <v>69.1</v>
      </c>
    </row>
    <row r="27" spans="1:22" s="44" customFormat="1" ht="20.25" customHeight="1">
      <c r="A27" s="46" t="s">
        <v>40</v>
      </c>
      <c r="B27" s="42">
        <v>1033</v>
      </c>
      <c r="C27" s="43">
        <f t="shared" si="0"/>
        <v>27.9</v>
      </c>
      <c r="D27" s="43">
        <f>'[8]Шаблон'!D27/B27*100</f>
        <v>72.1</v>
      </c>
      <c r="E27" s="42">
        <v>606</v>
      </c>
      <c r="F27" s="43">
        <f t="shared" si="1"/>
        <v>23.1</v>
      </c>
      <c r="G27" s="43">
        <f>('[8]Шаблон'!F27+'[9]Шаблон'!D27)/E27*100</f>
        <v>76.9</v>
      </c>
      <c r="H27" s="42">
        <v>200</v>
      </c>
      <c r="I27" s="43">
        <f t="shared" si="2"/>
        <v>10.5</v>
      </c>
      <c r="J27" s="43">
        <v>89.5</v>
      </c>
      <c r="K27" s="42">
        <v>267</v>
      </c>
      <c r="L27" s="43">
        <f t="shared" si="3"/>
        <v>8.2</v>
      </c>
      <c r="M27" s="43">
        <v>91.8</v>
      </c>
      <c r="N27" s="47">
        <v>1000</v>
      </c>
      <c r="O27" s="43">
        <f t="shared" si="4"/>
        <v>27.3</v>
      </c>
      <c r="P27" s="43">
        <v>72.7</v>
      </c>
      <c r="Q27" s="49">
        <v>355</v>
      </c>
      <c r="R27" s="43">
        <f t="shared" si="5"/>
        <v>30.1</v>
      </c>
      <c r="S27" s="43">
        <v>69.9</v>
      </c>
      <c r="T27" s="49">
        <v>281</v>
      </c>
      <c r="U27" s="43">
        <f t="shared" si="6"/>
        <v>29.2</v>
      </c>
      <c r="V27" s="43">
        <v>70.8</v>
      </c>
    </row>
    <row r="28" spans="1:22" s="44" customFormat="1" ht="20.25" customHeight="1">
      <c r="A28" s="46" t="s">
        <v>41</v>
      </c>
      <c r="B28" s="42">
        <v>1356</v>
      </c>
      <c r="C28" s="43">
        <f t="shared" si="0"/>
        <v>30.3</v>
      </c>
      <c r="D28" s="43">
        <f>'[8]Шаблон'!D28/B28*100</f>
        <v>69.7</v>
      </c>
      <c r="E28" s="42">
        <v>639</v>
      </c>
      <c r="F28" s="43">
        <f t="shared" si="1"/>
        <v>35.1</v>
      </c>
      <c r="G28" s="43">
        <f>('[8]Шаблон'!F28+'[9]Шаблон'!D28)/E28*100</f>
        <v>64.9</v>
      </c>
      <c r="H28" s="42">
        <v>240</v>
      </c>
      <c r="I28" s="43">
        <f t="shared" si="2"/>
        <v>11.2</v>
      </c>
      <c r="J28" s="43">
        <v>88.8</v>
      </c>
      <c r="K28" s="42">
        <v>241</v>
      </c>
      <c r="L28" s="43">
        <f t="shared" si="3"/>
        <v>27.8</v>
      </c>
      <c r="M28" s="43">
        <v>72.2</v>
      </c>
      <c r="N28" s="47">
        <v>1344</v>
      </c>
      <c r="O28" s="43">
        <f t="shared" si="4"/>
        <v>30.1</v>
      </c>
      <c r="P28" s="43">
        <v>69.9</v>
      </c>
      <c r="Q28" s="49">
        <v>399</v>
      </c>
      <c r="R28" s="43">
        <f t="shared" si="5"/>
        <v>29.6</v>
      </c>
      <c r="S28" s="43">
        <v>70.4</v>
      </c>
      <c r="T28" s="49">
        <v>354</v>
      </c>
      <c r="U28" s="43">
        <f t="shared" si="6"/>
        <v>30.2</v>
      </c>
      <c r="V28" s="43">
        <v>69.8</v>
      </c>
    </row>
    <row r="29" spans="1:22" s="44" customFormat="1" ht="20.25" customHeight="1">
      <c r="A29" s="46" t="s">
        <v>42</v>
      </c>
      <c r="B29" s="42">
        <v>1622</v>
      </c>
      <c r="C29" s="43">
        <f t="shared" si="0"/>
        <v>68.2</v>
      </c>
      <c r="D29" s="43">
        <f>'[8]Шаблон'!D29/B29*100</f>
        <v>31.8</v>
      </c>
      <c r="E29" s="42">
        <v>773</v>
      </c>
      <c r="F29" s="43">
        <f t="shared" si="1"/>
        <v>65.2</v>
      </c>
      <c r="G29" s="43">
        <f>('[8]Шаблон'!F29+'[9]Шаблон'!D29)/E29*100</f>
        <v>34.8</v>
      </c>
      <c r="H29" s="42">
        <v>215</v>
      </c>
      <c r="I29" s="43">
        <f t="shared" si="2"/>
        <v>43.3</v>
      </c>
      <c r="J29" s="43">
        <v>56.7</v>
      </c>
      <c r="K29" s="42">
        <v>305</v>
      </c>
      <c r="L29" s="43">
        <f t="shared" si="3"/>
        <v>20.7</v>
      </c>
      <c r="M29" s="43">
        <v>79.3</v>
      </c>
      <c r="N29" s="47">
        <v>1569</v>
      </c>
      <c r="O29" s="43">
        <f t="shared" si="4"/>
        <v>68.3</v>
      </c>
      <c r="P29" s="43">
        <v>31.7</v>
      </c>
      <c r="Q29" s="49">
        <v>605</v>
      </c>
      <c r="R29" s="43">
        <f t="shared" si="5"/>
        <v>70.9</v>
      </c>
      <c r="S29" s="43">
        <v>29.1</v>
      </c>
      <c r="T29" s="49">
        <v>434</v>
      </c>
      <c r="U29" s="43">
        <f t="shared" si="6"/>
        <v>72.1</v>
      </c>
      <c r="V29" s="43">
        <v>27.9</v>
      </c>
    </row>
    <row r="30" spans="19:21" ht="14.25">
      <c r="S30" s="35"/>
      <c r="T30" s="35"/>
      <c r="U30" s="35"/>
    </row>
    <row r="31" spans="19:21" ht="14.25">
      <c r="S31" s="35"/>
      <c r="T31" s="35"/>
      <c r="U31" s="35"/>
    </row>
    <row r="32" spans="19:21" ht="14.25">
      <c r="S32" s="35"/>
      <c r="T32" s="35"/>
      <c r="U32" s="35"/>
    </row>
    <row r="33" spans="19:21" ht="14.25">
      <c r="S33" s="35"/>
      <c r="T33" s="35"/>
      <c r="U33" s="35"/>
    </row>
    <row r="34" spans="19:21" ht="14.25">
      <c r="S34" s="35"/>
      <c r="T34" s="35"/>
      <c r="U34" s="35"/>
    </row>
    <row r="35" spans="19:21" ht="14.25">
      <c r="S35" s="35"/>
      <c r="T35" s="35"/>
      <c r="U35" s="35"/>
    </row>
    <row r="36" spans="19:21" ht="14.25">
      <c r="S36" s="35"/>
      <c r="T36" s="35"/>
      <c r="U36" s="35"/>
    </row>
    <row r="37" spans="19:21" ht="14.25">
      <c r="S37" s="35"/>
      <c r="T37" s="35"/>
      <c r="U37" s="35"/>
    </row>
    <row r="38" spans="19:21" ht="14.25">
      <c r="S38" s="35"/>
      <c r="T38" s="35"/>
      <c r="U38" s="35"/>
    </row>
    <row r="39" spans="19:21" ht="14.25">
      <c r="S39" s="35"/>
      <c r="T39" s="35"/>
      <c r="U39" s="35"/>
    </row>
    <row r="40" spans="19:21" ht="14.25">
      <c r="S40" s="35"/>
      <c r="T40" s="35"/>
      <c r="U40" s="35"/>
    </row>
    <row r="41" spans="19:21" ht="14.25">
      <c r="S41" s="35"/>
      <c r="T41" s="35"/>
      <c r="U41" s="35"/>
    </row>
    <row r="42" spans="19:21" ht="14.25">
      <c r="S42" s="35"/>
      <c r="T42" s="35"/>
      <c r="U42" s="35"/>
    </row>
    <row r="43" spans="19:21" ht="14.25">
      <c r="S43" s="35"/>
      <c r="T43" s="35"/>
      <c r="U43" s="35"/>
    </row>
    <row r="44" spans="19:21" ht="14.25">
      <c r="S44" s="35"/>
      <c r="T44" s="35"/>
      <c r="U44" s="35"/>
    </row>
    <row r="45" spans="19:21" ht="14.25">
      <c r="S45" s="35"/>
      <c r="T45" s="35"/>
      <c r="U45" s="35"/>
    </row>
    <row r="46" spans="19:21" ht="14.25">
      <c r="S46" s="35"/>
      <c r="T46" s="35"/>
      <c r="U46" s="35"/>
    </row>
    <row r="47" spans="19:21" ht="14.25">
      <c r="S47" s="35"/>
      <c r="T47" s="35"/>
      <c r="U47" s="35"/>
    </row>
    <row r="48" spans="19:21" ht="14.25">
      <c r="S48" s="35"/>
      <c r="T48" s="35"/>
      <c r="U48" s="35"/>
    </row>
    <row r="49" spans="19:21" ht="14.25">
      <c r="S49" s="35"/>
      <c r="T49" s="35"/>
      <c r="U49" s="35"/>
    </row>
    <row r="50" spans="19:21" ht="14.25">
      <c r="S50" s="35"/>
      <c r="T50" s="35"/>
      <c r="U50" s="35"/>
    </row>
    <row r="51" spans="19:21" ht="14.25">
      <c r="S51" s="35"/>
      <c r="T51" s="35"/>
      <c r="U51" s="35"/>
    </row>
    <row r="52" spans="19:21" ht="14.25">
      <c r="S52" s="35"/>
      <c r="T52" s="35"/>
      <c r="U52" s="35"/>
    </row>
    <row r="53" spans="19:21" ht="14.25">
      <c r="S53" s="35"/>
      <c r="T53" s="35"/>
      <c r="U53" s="35"/>
    </row>
    <row r="54" spans="19:21" ht="14.25">
      <c r="S54" s="35"/>
      <c r="T54" s="35"/>
      <c r="U54" s="35"/>
    </row>
    <row r="55" spans="19:21" ht="14.25">
      <c r="S55" s="35"/>
      <c r="T55" s="35"/>
      <c r="U55" s="35"/>
    </row>
    <row r="56" spans="19:21" ht="14.25">
      <c r="S56" s="35"/>
      <c r="T56" s="35"/>
      <c r="U56" s="35"/>
    </row>
    <row r="57" spans="19:21" ht="14.25">
      <c r="S57" s="35"/>
      <c r="T57" s="35"/>
      <c r="U57" s="35"/>
    </row>
    <row r="58" spans="19:21" ht="14.25">
      <c r="S58" s="35"/>
      <c r="T58" s="35"/>
      <c r="U58" s="35"/>
    </row>
    <row r="59" spans="19:21" ht="14.25">
      <c r="S59" s="35"/>
      <c r="T59" s="35"/>
      <c r="U59" s="35"/>
    </row>
    <row r="60" spans="19:21" ht="14.25">
      <c r="S60" s="35"/>
      <c r="T60" s="35"/>
      <c r="U60" s="35"/>
    </row>
    <row r="61" spans="19:21" ht="14.25">
      <c r="S61" s="35"/>
      <c r="T61" s="35"/>
      <c r="U61" s="35"/>
    </row>
    <row r="62" spans="19:21" ht="14.25">
      <c r="S62" s="35"/>
      <c r="T62" s="35"/>
      <c r="U62" s="35"/>
    </row>
    <row r="63" spans="19:21" ht="14.25">
      <c r="S63" s="35"/>
      <c r="T63" s="35"/>
      <c r="U63" s="35"/>
    </row>
    <row r="64" spans="19:21" ht="14.25">
      <c r="S64" s="35"/>
      <c r="T64" s="35"/>
      <c r="U64" s="35"/>
    </row>
    <row r="65" spans="19:21" ht="14.25">
      <c r="S65" s="35"/>
      <c r="T65" s="35"/>
      <c r="U65" s="35"/>
    </row>
    <row r="66" spans="19:21" ht="14.25">
      <c r="S66" s="35"/>
      <c r="T66" s="35"/>
      <c r="U66" s="35"/>
    </row>
    <row r="67" spans="19:21" ht="14.25">
      <c r="S67" s="35"/>
      <c r="T67" s="35"/>
      <c r="U67" s="35"/>
    </row>
    <row r="68" spans="19:21" ht="14.25">
      <c r="S68" s="35"/>
      <c r="T68" s="35"/>
      <c r="U68" s="35"/>
    </row>
    <row r="69" spans="19:21" ht="14.25">
      <c r="S69" s="35"/>
      <c r="T69" s="35"/>
      <c r="U69" s="35"/>
    </row>
    <row r="70" spans="19:21" ht="14.25">
      <c r="S70" s="35"/>
      <c r="T70" s="35"/>
      <c r="U70" s="35"/>
    </row>
    <row r="71" spans="19:21" ht="14.25">
      <c r="S71" s="35"/>
      <c r="T71" s="35"/>
      <c r="U71" s="35"/>
    </row>
    <row r="72" spans="19:21" ht="14.25">
      <c r="S72" s="35"/>
      <c r="T72" s="35"/>
      <c r="U72" s="35"/>
    </row>
    <row r="73" spans="19:21" ht="14.25">
      <c r="S73" s="35"/>
      <c r="T73" s="35"/>
      <c r="U73" s="35"/>
    </row>
    <row r="74" spans="19:21" ht="14.25">
      <c r="S74" s="35"/>
      <c r="T74" s="35"/>
      <c r="U74" s="35"/>
    </row>
    <row r="75" spans="19:21" ht="14.25">
      <c r="S75" s="35"/>
      <c r="T75" s="35"/>
      <c r="U75" s="35"/>
    </row>
    <row r="76" spans="19:21" ht="14.25">
      <c r="S76" s="35"/>
      <c r="T76" s="35"/>
      <c r="U76" s="35"/>
    </row>
    <row r="77" spans="19:21" ht="14.25">
      <c r="S77" s="35"/>
      <c r="T77" s="35"/>
      <c r="U77" s="35"/>
    </row>
    <row r="78" spans="19:21" ht="14.25">
      <c r="S78" s="35"/>
      <c r="T78" s="35"/>
      <c r="U78" s="35"/>
    </row>
  </sheetData>
  <sheetProtection/>
  <mergeCells count="11">
    <mergeCell ref="B1:V1"/>
    <mergeCell ref="B3:V3"/>
    <mergeCell ref="Q4:S4"/>
    <mergeCell ref="B2:V2"/>
    <mergeCell ref="T4:V4"/>
    <mergeCell ref="N4:P4"/>
    <mergeCell ref="K4:M4"/>
    <mergeCell ref="A4:A5"/>
    <mergeCell ref="B4:D4"/>
    <mergeCell ref="E4:G4"/>
    <mergeCell ref="H4:J4"/>
  </mergeCells>
  <printOptions horizontalCentered="1"/>
  <pageMargins left="0.03937007874015748" right="0" top="0.1968503937007874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Bonchuk</cp:lastModifiedBy>
  <cp:lastPrinted>2019-12-18T11:42:48Z</cp:lastPrinted>
  <dcterms:created xsi:type="dcterms:W3CDTF">2017-12-13T08:08:22Z</dcterms:created>
  <dcterms:modified xsi:type="dcterms:W3CDTF">2019-12-18T11:42:54Z</dcterms:modified>
  <cp:category/>
  <cp:version/>
  <cp:contentType/>
  <cp:contentStatus/>
</cp:coreProperties>
</file>