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320" windowHeight="7365" activeTab="4"/>
  </bookViews>
  <sheets>
    <sheet name="1 " sheetId="7" r:id="rId1"/>
    <sheet name="0-2" sheetId="8" state="hidden" r:id="rId2"/>
    <sheet name="2 " sheetId="9" r:id="rId3"/>
    <sheet name=" 3 " sheetId="10" r:id="rId4"/>
    <sheet name="4 " sheetId="11" r:id="rId5"/>
    <sheet name="5 " sheetId="12" r:id="rId6"/>
    <sheet name="6 " sheetId="1" r:id="rId7"/>
    <sheet name="7" sheetId="17" r:id="rId8"/>
    <sheet name="5" sheetId="5" state="hidden" r:id="rId9"/>
    <sheet name="6" sheetId="6" state="hidden" r:id="rId10"/>
    <sheet name="3" sheetId="3" state="hidden" r:id="rId11"/>
    <sheet name="4" sheetId="4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4">#REF!</definedName>
    <definedName name="_firstRow" localSheetId="8">#REF!</definedName>
    <definedName name="_firstRow" localSheetId="5">#REF!</definedName>
    <definedName name="_firstRow" localSheetId="9">#REF!</definedName>
    <definedName name="_firstRow" localSheetId="6">#REF!</definedName>
    <definedName name="_firstRow">#REF!</definedName>
    <definedName name="_lastColumn" localSheetId="10">#REF!</definedName>
    <definedName name="_lastColumn" localSheetId="11">#REF!</definedName>
    <definedName name="_lastColumn" localSheetId="4">#REF!</definedName>
    <definedName name="_lastColumn" localSheetId="8">#REF!</definedName>
    <definedName name="_lastColumn" localSheetId="5">#REF!</definedName>
    <definedName name="_lastColumn" localSheetId="9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0" hidden="1">'3'!#REF!</definedName>
    <definedName name="ACwvu.форма7." localSheetId="11" hidden="1">'4'!#REF!</definedName>
    <definedName name="ACwvu.форма7." localSheetId="4" hidden="1">'4 '!#REF!</definedName>
    <definedName name="ACwvu.форма7." localSheetId="8" hidden="1">'5'!#REF!</definedName>
    <definedName name="ACwvu.форма7." localSheetId="5" hidden="1">'5 '!#REF!</definedName>
    <definedName name="ACwvu.форма7." localSheetId="9" hidden="1">'6'!#REF!</definedName>
    <definedName name="date.e" localSheetId="3">'[1]Sheet1 (3)'!#REF!</definedName>
    <definedName name="date.e" localSheetId="2">'[2]Sheet1 (3)'!#REF!</definedName>
    <definedName name="date.e" localSheetId="10">'[2]Sheet1 (3)'!#REF!</definedName>
    <definedName name="date.e" localSheetId="11">'[2]Sheet1 (3)'!#REF!</definedName>
    <definedName name="date.e" localSheetId="4">'[2]Sheet1 (3)'!#REF!</definedName>
    <definedName name="date.e" localSheetId="8">'[2]Sheet1 (3)'!#REF!</definedName>
    <definedName name="date.e" localSheetId="5">'[2]Sheet1 (3)'!#REF!</definedName>
    <definedName name="date.e" localSheetId="9">'[2]Sheet1 (3)'!#REF!</definedName>
    <definedName name="date.e" localSheetId="6">'[3]Sheet1 (3)'!#REF!</definedName>
    <definedName name="date.e" localSheetId="7">'[1]Sheet1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10">#REF!</definedName>
    <definedName name="date_b" localSheetId="11">#REF!</definedName>
    <definedName name="date_b" localSheetId="4">#REF!</definedName>
    <definedName name="date_b" localSheetId="8">#REF!</definedName>
    <definedName name="date_b" localSheetId="5">#REF!</definedName>
    <definedName name="date_b" localSheetId="9">#REF!</definedName>
    <definedName name="date_b" localSheetId="6">#REF!</definedName>
    <definedName name="date_b" localSheetId="7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10">'[2]Sheet1 (2)'!#REF!</definedName>
    <definedName name="date_e" localSheetId="11">'[2]Sheet1 (2)'!#REF!</definedName>
    <definedName name="date_e" localSheetId="4">'[2]Sheet1 (2)'!#REF!</definedName>
    <definedName name="date_e" localSheetId="8">'[2]Sheet1 (2)'!#REF!</definedName>
    <definedName name="date_e" localSheetId="5">'[2]Sheet1 (2)'!#REF!</definedName>
    <definedName name="date_e" localSheetId="9">'[2]Sheet1 (2)'!#REF!</definedName>
    <definedName name="date_e" localSheetId="6">'[3]Sheet1 (2)'!#REF!</definedName>
    <definedName name="date_e" localSheetId="7">'[1]Sheet1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10">#REF!</definedName>
    <definedName name="Excel_BuiltIn_Print_Area_1" localSheetId="11">#REF!</definedName>
    <definedName name="Excel_BuiltIn_Print_Area_1" localSheetId="4">#REF!</definedName>
    <definedName name="Excel_BuiltIn_Print_Area_1" localSheetId="8">#REF!</definedName>
    <definedName name="Excel_BuiltIn_Print_Area_1" localSheetId="5">#REF!</definedName>
    <definedName name="Excel_BuiltIn_Print_Area_1" localSheetId="9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10">[4]Sheet3!$A$3</definedName>
    <definedName name="hjj" localSheetId="11">[4]Sheet3!$A$3</definedName>
    <definedName name="hjj" localSheetId="4">[4]Sheet3!$A$3</definedName>
    <definedName name="hjj" localSheetId="8">[4]Sheet3!$A$3</definedName>
    <definedName name="hjj" localSheetId="5">[4]Sheet3!$A$3</definedName>
    <definedName name="hjj" localSheetId="9">[5]Sheet3!$A$3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10">#REF!</definedName>
    <definedName name="hl_0" localSheetId="11">#REF!</definedName>
    <definedName name="hl_0" localSheetId="4">#REF!</definedName>
    <definedName name="hl_0" localSheetId="8">#REF!</definedName>
    <definedName name="hl_0" localSheetId="5">#REF!</definedName>
    <definedName name="hl_0" localSheetId="9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10">#REF!</definedName>
    <definedName name="hn_0" localSheetId="11">#REF!</definedName>
    <definedName name="hn_0" localSheetId="4">#REF!</definedName>
    <definedName name="hn_0" localSheetId="8">#REF!</definedName>
    <definedName name="hn_0" localSheetId="5">#REF!</definedName>
    <definedName name="hn_0" localSheetId="9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10">'[2]Sheet1 (2)'!#REF!</definedName>
    <definedName name="lcz" localSheetId="11">'[2]Sheet1 (2)'!#REF!</definedName>
    <definedName name="lcz" localSheetId="4">'[2]Sheet1 (2)'!#REF!</definedName>
    <definedName name="lcz" localSheetId="8">'[2]Sheet1 (2)'!#REF!</definedName>
    <definedName name="lcz" localSheetId="5">'[2]Sheet1 (2)'!#REF!</definedName>
    <definedName name="lcz" localSheetId="9">'[2]Sheet1 (2)'!#REF!</definedName>
    <definedName name="lcz" localSheetId="6">'[3]Sheet1 (2)'!#REF!</definedName>
    <definedName name="lcz" localSheetId="7">'[1]Sheet1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10">#REF!</definedName>
    <definedName name="name_cz" localSheetId="11">#REF!</definedName>
    <definedName name="name_cz" localSheetId="4">#REF!</definedName>
    <definedName name="name_cz" localSheetId="8">#REF!</definedName>
    <definedName name="name_cz" localSheetId="5">#REF!</definedName>
    <definedName name="name_cz" localSheetId="9">#REF!</definedName>
    <definedName name="name_cz" localSheetId="6">#REF!</definedName>
    <definedName name="name_cz" localSheetId="7">#REF!</definedName>
    <definedName name="name_cz">#REF!</definedName>
    <definedName name="name_period" localSheetId="3">#REF!</definedName>
    <definedName name="name_period" localSheetId="2">#REF!</definedName>
    <definedName name="name_period" localSheetId="10">#REF!</definedName>
    <definedName name="name_period" localSheetId="11">#REF!</definedName>
    <definedName name="name_period" localSheetId="4">#REF!</definedName>
    <definedName name="name_period" localSheetId="8">#REF!</definedName>
    <definedName name="name_period" localSheetId="5">#REF!</definedName>
    <definedName name="name_period" localSheetId="9">#REF!</definedName>
    <definedName name="name_period" localSheetId="6">#REF!</definedName>
    <definedName name="name_period" localSheetId="7">#REF!</definedName>
    <definedName name="name_period">#REF!</definedName>
    <definedName name="pyear" localSheetId="3">#REF!</definedName>
    <definedName name="pyear" localSheetId="2">#REF!</definedName>
    <definedName name="pyear" localSheetId="10">#REF!</definedName>
    <definedName name="pyear" localSheetId="11">#REF!</definedName>
    <definedName name="pyear" localSheetId="4">#REF!</definedName>
    <definedName name="pyear" localSheetId="8">#REF!</definedName>
    <definedName name="pyear" localSheetId="5">#REF!</definedName>
    <definedName name="pyear" localSheetId="9">#REF!</definedName>
    <definedName name="pyear" localSheetId="6">#REF!</definedName>
    <definedName name="pyear" localSheetId="7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'3'!#REF!</definedName>
    <definedName name="Swvu.форма7." localSheetId="11" hidden="1">'4'!#REF!</definedName>
    <definedName name="Swvu.форма7." localSheetId="4" hidden="1">'4 '!#REF!</definedName>
    <definedName name="Swvu.форма7." localSheetId="8" hidden="1">'5'!#REF!</definedName>
    <definedName name="Swvu.форма7." localSheetId="5" hidden="1">'5 '!#REF!</definedName>
    <definedName name="Swvu.форма7." localSheetId="9" hidden="1">'6'!#REF!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10">'3'!$A:$A</definedName>
    <definedName name="_xlnm.Print_Titles" localSheetId="11">'4'!$A:$A</definedName>
    <definedName name="_xlnm.Print_Titles" localSheetId="4">'4 '!$A:$A</definedName>
    <definedName name="_xlnm.Print_Titles" localSheetId="8">'5'!$A:$A</definedName>
    <definedName name="_xlnm.Print_Titles" localSheetId="5">'5 '!$A:$A</definedName>
    <definedName name="_xlnm.Print_Titles" localSheetId="9">'6'!$A:$A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'!$B$1:$F$39</definedName>
    <definedName name="_xlnm.Print_Area" localSheetId="1">'0-2'!$A$1:$K$16</definedName>
    <definedName name="_xlnm.Print_Area" localSheetId="0">'1 '!$A$1:$C$11</definedName>
    <definedName name="_xlnm.Print_Area" localSheetId="2">'2 '!$A$1:$I$9</definedName>
    <definedName name="_xlnm.Print_Area" localSheetId="10">'3'!$A$1:$F$25</definedName>
    <definedName name="_xlnm.Print_Area" localSheetId="11">'4'!$A$1:$F$15</definedName>
    <definedName name="_xlnm.Print_Area" localSheetId="4">'4 '!$A$1:$E$25</definedName>
    <definedName name="_xlnm.Print_Area" localSheetId="8">'5'!$A$1:$F$27</definedName>
    <definedName name="_xlnm.Print_Area" localSheetId="5">'5 '!$A$1:$E$15</definedName>
    <definedName name="_xlnm.Print_Area" localSheetId="9">'6'!$A$1:$F$15</definedName>
    <definedName name="_xlnm.Print_Area" localSheetId="6">'6 '!$A$1:$E$29</definedName>
    <definedName name="_xlnm.Print_Area" localSheetId="7">'7'!$A$1:$BI$42</definedName>
    <definedName name="олд" localSheetId="10">'[3]Sheet1 (3)'!#REF!</definedName>
    <definedName name="олд" localSheetId="11">'[3]Sheet1 (3)'!#REF!</definedName>
    <definedName name="олд" localSheetId="4">'[3]Sheet1 (3)'!#REF!</definedName>
    <definedName name="олд" localSheetId="8">'[3]Sheet1 (3)'!#REF!</definedName>
    <definedName name="олд" localSheetId="5">'[3]Sheet1 (3)'!#REF!</definedName>
    <definedName name="олд" localSheetId="9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10">[8]Sheet3!$A$2</definedName>
    <definedName name="ц" localSheetId="11">[8]Sheet3!$A$2</definedName>
    <definedName name="ц" localSheetId="4">[8]Sheet3!$A$2</definedName>
    <definedName name="ц" localSheetId="8">[8]Sheet3!$A$2</definedName>
    <definedName name="ц" localSheetId="5">[8]Sheet3!$A$2</definedName>
    <definedName name="ц" localSheetId="9">[9]Sheet3!$A$2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 fullPrecision="0"/>
</workbook>
</file>

<file path=xl/calcChain.xml><?xml version="1.0" encoding="utf-8"?>
<calcChain xmlns="http://schemas.openxmlformats.org/spreadsheetml/2006/main"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Z10" i="17"/>
  <c r="AA10" i="17"/>
  <c r="AB10" i="17"/>
  <c r="AD10" i="17"/>
  <c r="AE10" i="17"/>
  <c r="AF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W10" i="17" s="1"/>
  <c r="AU10" i="17"/>
  <c r="AV10" i="17"/>
  <c r="AX10" i="17"/>
  <c r="BA10" i="17" s="1"/>
  <c r="AY10" i="17"/>
  <c r="AZ10" i="17"/>
  <c r="BD10" i="17"/>
  <c r="BE10" i="17"/>
  <c r="BF10" i="17"/>
  <c r="BG10" i="17" s="1"/>
  <c r="BH10" i="17"/>
  <c r="BI10" i="17"/>
  <c r="D11" i="17"/>
  <c r="E11" i="17"/>
  <c r="H11" i="17"/>
  <c r="I11" i="17"/>
  <c r="L11" i="17"/>
  <c r="M11" i="17"/>
  <c r="P11" i="17"/>
  <c r="Q11" i="17"/>
  <c r="T11" i="17"/>
  <c r="U11" i="17"/>
  <c r="X11" i="17"/>
  <c r="Y11" i="17"/>
  <c r="AB11" i="17"/>
  <c r="AC11" i="17"/>
  <c r="AF11" i="17"/>
  <c r="AG11" i="17"/>
  <c r="AJ11" i="17"/>
  <c r="AK11" i="17"/>
  <c r="AN11" i="17"/>
  <c r="AO11" i="17"/>
  <c r="AR11" i="17"/>
  <c r="AS11" i="17"/>
  <c r="AV11" i="17"/>
  <c r="AW11" i="17"/>
  <c r="AZ11" i="17"/>
  <c r="BA11" i="17"/>
  <c r="BD11" i="17"/>
  <c r="BG11" i="17"/>
  <c r="BH11" i="17"/>
  <c r="D12" i="17"/>
  <c r="E12" i="17"/>
  <c r="H12" i="17"/>
  <c r="I12" i="17"/>
  <c r="L12" i="17"/>
  <c r="M12" i="17"/>
  <c r="P12" i="17"/>
  <c r="Q12" i="17"/>
  <c r="T12" i="17"/>
  <c r="U12" i="17"/>
  <c r="X12" i="17"/>
  <c r="Y12" i="17"/>
  <c r="AB12" i="17"/>
  <c r="AC12" i="17"/>
  <c r="AF12" i="17"/>
  <c r="AG12" i="17"/>
  <c r="AJ12" i="17"/>
  <c r="AK12" i="17"/>
  <c r="AN12" i="17"/>
  <c r="AO12" i="17"/>
  <c r="AR12" i="17"/>
  <c r="AS12" i="17"/>
  <c r="AV12" i="17"/>
  <c r="AW12" i="17"/>
  <c r="AZ12" i="17"/>
  <c r="BA12" i="17"/>
  <c r="BD12" i="17"/>
  <c r="BG12" i="17"/>
  <c r="BH12" i="17"/>
  <c r="D13" i="17"/>
  <c r="E13" i="17"/>
  <c r="H13" i="17"/>
  <c r="I13" i="17"/>
  <c r="L13" i="17"/>
  <c r="M13" i="17"/>
  <c r="P13" i="17"/>
  <c r="Q13" i="17"/>
  <c r="T13" i="17"/>
  <c r="U13" i="17"/>
  <c r="X13" i="17"/>
  <c r="Y13" i="17"/>
  <c r="AB13" i="17"/>
  <c r="AC13" i="17"/>
  <c r="AF13" i="17"/>
  <c r="AG13" i="17"/>
  <c r="AJ13" i="17"/>
  <c r="AK13" i="17"/>
  <c r="AN13" i="17"/>
  <c r="AO13" i="17"/>
  <c r="AR13" i="17"/>
  <c r="AS13" i="17"/>
  <c r="AV13" i="17"/>
  <c r="AW13" i="17"/>
  <c r="AZ13" i="17"/>
  <c r="BA13" i="17"/>
  <c r="BD13" i="17"/>
  <c r="BG13" i="17"/>
  <c r="BH13" i="17"/>
  <c r="D14" i="17"/>
  <c r="E14" i="17"/>
  <c r="H14" i="17"/>
  <c r="I14" i="17"/>
  <c r="L14" i="17"/>
  <c r="M14" i="17"/>
  <c r="P14" i="17"/>
  <c r="Q14" i="17"/>
  <c r="T14" i="17"/>
  <c r="U14" i="17"/>
  <c r="X14" i="17"/>
  <c r="Y14" i="17"/>
  <c r="AB14" i="17"/>
  <c r="AC14" i="17"/>
  <c r="AF14" i="17"/>
  <c r="AG14" i="17"/>
  <c r="AJ14" i="17"/>
  <c r="AK14" i="17"/>
  <c r="AN14" i="17"/>
  <c r="AO14" i="17"/>
  <c r="AR14" i="17"/>
  <c r="AS14" i="17"/>
  <c r="AV14" i="17"/>
  <c r="AW14" i="17"/>
  <c r="AZ14" i="17"/>
  <c r="BA14" i="17"/>
  <c r="BD14" i="17"/>
  <c r="BG14" i="17"/>
  <c r="BH14" i="17"/>
  <c r="D15" i="17"/>
  <c r="E15" i="17"/>
  <c r="H15" i="17"/>
  <c r="I15" i="17"/>
  <c r="L15" i="17"/>
  <c r="M15" i="17"/>
  <c r="P15" i="17"/>
  <c r="Q15" i="17"/>
  <c r="T15" i="17"/>
  <c r="U15" i="17"/>
  <c r="X15" i="17"/>
  <c r="Y15" i="17"/>
  <c r="AB15" i="17"/>
  <c r="AC15" i="17"/>
  <c r="AF15" i="17"/>
  <c r="AG15" i="17"/>
  <c r="AJ15" i="17"/>
  <c r="AK15" i="17"/>
  <c r="AN15" i="17"/>
  <c r="AO15" i="17"/>
  <c r="AR15" i="17"/>
  <c r="AS15" i="17"/>
  <c r="AV15" i="17"/>
  <c r="AW15" i="17"/>
  <c r="AZ15" i="17"/>
  <c r="BA15" i="17"/>
  <c r="BD15" i="17"/>
  <c r="BG15" i="17"/>
  <c r="BH15" i="17"/>
  <c r="D16" i="17"/>
  <c r="E16" i="17"/>
  <c r="H16" i="17"/>
  <c r="I16" i="17"/>
  <c r="L16" i="17"/>
  <c r="M16" i="17"/>
  <c r="P16" i="17"/>
  <c r="Q16" i="17"/>
  <c r="T16" i="17"/>
  <c r="U16" i="17"/>
  <c r="X16" i="17"/>
  <c r="Y16" i="17"/>
  <c r="AB16" i="17"/>
  <c r="AC16" i="17"/>
  <c r="AF16" i="17"/>
  <c r="AG16" i="17"/>
  <c r="AJ16" i="17"/>
  <c r="AK16" i="17"/>
  <c r="AN16" i="17"/>
  <c r="AO16" i="17"/>
  <c r="AR16" i="17"/>
  <c r="AS16" i="17"/>
  <c r="AV16" i="17"/>
  <c r="AW16" i="17"/>
  <c r="AZ16" i="17"/>
  <c r="BA16" i="17"/>
  <c r="BD16" i="17"/>
  <c r="BG16" i="17"/>
  <c r="BH16" i="17"/>
  <c r="D17" i="17"/>
  <c r="E17" i="17"/>
  <c r="H17" i="17"/>
  <c r="I17" i="17"/>
  <c r="L17" i="17"/>
  <c r="M17" i="17"/>
  <c r="P17" i="17"/>
  <c r="Q17" i="17"/>
  <c r="T17" i="17"/>
  <c r="U17" i="17"/>
  <c r="X17" i="17"/>
  <c r="Y17" i="17"/>
  <c r="AB17" i="17"/>
  <c r="AC17" i="17"/>
  <c r="AF17" i="17"/>
  <c r="AG17" i="17"/>
  <c r="AJ17" i="17"/>
  <c r="AK17" i="17"/>
  <c r="AN17" i="17"/>
  <c r="AO17" i="17"/>
  <c r="AR17" i="17"/>
  <c r="AS17" i="17"/>
  <c r="AV17" i="17"/>
  <c r="AW17" i="17"/>
  <c r="AZ17" i="17"/>
  <c r="BA17" i="17"/>
  <c r="BD17" i="17"/>
  <c r="BG17" i="17"/>
  <c r="BH17" i="17"/>
  <c r="D18" i="17"/>
  <c r="E18" i="17"/>
  <c r="H18" i="17"/>
  <c r="I18" i="17"/>
  <c r="L18" i="17"/>
  <c r="M18" i="17"/>
  <c r="P18" i="17"/>
  <c r="Q18" i="17"/>
  <c r="T18" i="17"/>
  <c r="U18" i="17"/>
  <c r="X18" i="17"/>
  <c r="Y18" i="17"/>
  <c r="AB18" i="17"/>
  <c r="AC18" i="17"/>
  <c r="AF18" i="17"/>
  <c r="AG18" i="17"/>
  <c r="AJ18" i="17"/>
  <c r="AK18" i="17"/>
  <c r="AN18" i="17"/>
  <c r="AO18" i="17"/>
  <c r="AR18" i="17"/>
  <c r="AS18" i="17"/>
  <c r="AV18" i="17"/>
  <c r="AW18" i="17"/>
  <c r="AZ18" i="17"/>
  <c r="BA18" i="17"/>
  <c r="BD18" i="17"/>
  <c r="BG18" i="17"/>
  <c r="BH18" i="17"/>
  <c r="D19" i="17"/>
  <c r="E19" i="17"/>
  <c r="H19" i="17"/>
  <c r="I19" i="17"/>
  <c r="L19" i="17"/>
  <c r="M19" i="17"/>
  <c r="P19" i="17"/>
  <c r="Q19" i="17"/>
  <c r="T19" i="17"/>
  <c r="U19" i="17"/>
  <c r="X19" i="17"/>
  <c r="Y19" i="17"/>
  <c r="AB19" i="17"/>
  <c r="AC19" i="17"/>
  <c r="AF19" i="17"/>
  <c r="AG19" i="17"/>
  <c r="AJ19" i="17"/>
  <c r="AK19" i="17"/>
  <c r="AN19" i="17"/>
  <c r="AO19" i="17"/>
  <c r="AR19" i="17"/>
  <c r="AS19" i="17"/>
  <c r="AV19" i="17"/>
  <c r="AW19" i="17"/>
  <c r="AZ19" i="17"/>
  <c r="BA19" i="17"/>
  <c r="BD19" i="17"/>
  <c r="BG19" i="17"/>
  <c r="BH19" i="17"/>
  <c r="D20" i="17"/>
  <c r="E20" i="17"/>
  <c r="H20" i="17"/>
  <c r="I20" i="17"/>
  <c r="L20" i="17"/>
  <c r="M20" i="17"/>
  <c r="P20" i="17"/>
  <c r="Q20" i="17"/>
  <c r="T20" i="17"/>
  <c r="U20" i="17"/>
  <c r="X20" i="17"/>
  <c r="Y20" i="17"/>
  <c r="AB20" i="17"/>
  <c r="AC20" i="17"/>
  <c r="AF20" i="17"/>
  <c r="AG20" i="17"/>
  <c r="AJ20" i="17"/>
  <c r="AK20" i="17"/>
  <c r="AN20" i="17"/>
  <c r="AO20" i="17"/>
  <c r="AR20" i="17"/>
  <c r="AS20" i="17"/>
  <c r="AV20" i="17"/>
  <c r="AW20" i="17"/>
  <c r="AZ20" i="17"/>
  <c r="BA20" i="17"/>
  <c r="BD20" i="17"/>
  <c r="BG20" i="17"/>
  <c r="BH20" i="17"/>
  <c r="D21" i="17"/>
  <c r="E21" i="17"/>
  <c r="H21" i="17"/>
  <c r="I21" i="17"/>
  <c r="L21" i="17"/>
  <c r="M21" i="17"/>
  <c r="P21" i="17"/>
  <c r="Q21" i="17"/>
  <c r="T21" i="17"/>
  <c r="U21" i="17"/>
  <c r="X21" i="17"/>
  <c r="Y21" i="17"/>
  <c r="AB21" i="17"/>
  <c r="AC21" i="17"/>
  <c r="AF21" i="17"/>
  <c r="AG21" i="17"/>
  <c r="AJ21" i="17"/>
  <c r="AK21" i="17"/>
  <c r="AN21" i="17"/>
  <c r="AO21" i="17"/>
  <c r="AR21" i="17"/>
  <c r="AS21" i="17"/>
  <c r="AV21" i="17"/>
  <c r="AW21" i="17"/>
  <c r="AZ21" i="17"/>
  <c r="BA21" i="17"/>
  <c r="BD21" i="17"/>
  <c r="BG21" i="17"/>
  <c r="BH21" i="17"/>
  <c r="D22" i="17"/>
  <c r="E22" i="17"/>
  <c r="H22" i="17"/>
  <c r="I22" i="17"/>
  <c r="L22" i="17"/>
  <c r="M22" i="17"/>
  <c r="P22" i="17"/>
  <c r="Q22" i="17"/>
  <c r="T22" i="17"/>
  <c r="U22" i="17"/>
  <c r="X22" i="17"/>
  <c r="Y22" i="17"/>
  <c r="AB22" i="17"/>
  <c r="AC22" i="17"/>
  <c r="AF22" i="17"/>
  <c r="AG22" i="17"/>
  <c r="AJ22" i="17"/>
  <c r="AK22" i="17"/>
  <c r="AN22" i="17"/>
  <c r="AO22" i="17"/>
  <c r="AR22" i="17"/>
  <c r="AS22" i="17"/>
  <c r="AV22" i="17"/>
  <c r="AW22" i="17"/>
  <c r="AZ22" i="17"/>
  <c r="BA22" i="17"/>
  <c r="BD22" i="17"/>
  <c r="BG22" i="17"/>
  <c r="BH22" i="17"/>
  <c r="D23" i="17"/>
  <c r="E23" i="17"/>
  <c r="H23" i="17"/>
  <c r="I23" i="17"/>
  <c r="L23" i="17"/>
  <c r="M23" i="17"/>
  <c r="P23" i="17"/>
  <c r="Q23" i="17"/>
  <c r="T23" i="17"/>
  <c r="U23" i="17"/>
  <c r="X23" i="17"/>
  <c r="Y23" i="17"/>
  <c r="AB23" i="17"/>
  <c r="AC23" i="17"/>
  <c r="AF23" i="17"/>
  <c r="AG23" i="17"/>
  <c r="AJ23" i="17"/>
  <c r="AK23" i="17"/>
  <c r="AN23" i="17"/>
  <c r="AO23" i="17"/>
  <c r="AR23" i="17"/>
  <c r="AS23" i="17"/>
  <c r="AV23" i="17"/>
  <c r="AW23" i="17"/>
  <c r="AZ23" i="17"/>
  <c r="BA23" i="17"/>
  <c r="BD23" i="17"/>
  <c r="BG23" i="17"/>
  <c r="BH23" i="17"/>
  <c r="D24" i="17"/>
  <c r="E24" i="17"/>
  <c r="H24" i="17"/>
  <c r="I24" i="17"/>
  <c r="L24" i="17"/>
  <c r="M24" i="17"/>
  <c r="P24" i="17"/>
  <c r="Q24" i="17"/>
  <c r="T24" i="17"/>
  <c r="U24" i="17"/>
  <c r="X24" i="17"/>
  <c r="Y24" i="17"/>
  <c r="AB24" i="17"/>
  <c r="AC24" i="17"/>
  <c r="AF24" i="17"/>
  <c r="AG24" i="17"/>
  <c r="AJ24" i="17"/>
  <c r="AK24" i="17"/>
  <c r="AN24" i="17"/>
  <c r="AO24" i="17"/>
  <c r="AR24" i="17"/>
  <c r="AS24" i="17"/>
  <c r="AV24" i="17"/>
  <c r="AW24" i="17"/>
  <c r="AZ24" i="17"/>
  <c r="BA24" i="17"/>
  <c r="BD24" i="17"/>
  <c r="BG24" i="17"/>
  <c r="BH24" i="17"/>
  <c r="D25" i="17"/>
  <c r="E25" i="17"/>
  <c r="H25" i="17"/>
  <c r="I25" i="17"/>
  <c r="L25" i="17"/>
  <c r="M25" i="17"/>
  <c r="P25" i="17"/>
  <c r="Q25" i="17"/>
  <c r="T25" i="17"/>
  <c r="U25" i="17"/>
  <c r="X25" i="17"/>
  <c r="Y25" i="17"/>
  <c r="AB25" i="17"/>
  <c r="AC25" i="17"/>
  <c r="AF25" i="17"/>
  <c r="AG25" i="17"/>
  <c r="AJ25" i="17"/>
  <c r="AK25" i="17"/>
  <c r="AN25" i="17"/>
  <c r="AO25" i="17"/>
  <c r="AR25" i="17"/>
  <c r="AS25" i="17"/>
  <c r="AV25" i="17"/>
  <c r="AW25" i="17"/>
  <c r="AZ25" i="17"/>
  <c r="BA25" i="17"/>
  <c r="BD25" i="17"/>
  <c r="BG25" i="17"/>
  <c r="BH25" i="17"/>
  <c r="D26" i="17"/>
  <c r="E26" i="17"/>
  <c r="H26" i="17"/>
  <c r="I26" i="17"/>
  <c r="L26" i="17"/>
  <c r="M26" i="17"/>
  <c r="P26" i="17"/>
  <c r="Q26" i="17"/>
  <c r="T26" i="17"/>
  <c r="U26" i="17"/>
  <c r="X26" i="17"/>
  <c r="Y26" i="17"/>
  <c r="AB26" i="17"/>
  <c r="AC26" i="17"/>
  <c r="AF26" i="17"/>
  <c r="AG26" i="17"/>
  <c r="AJ26" i="17"/>
  <c r="AK26" i="17"/>
  <c r="AN26" i="17"/>
  <c r="AO26" i="17"/>
  <c r="AR26" i="17"/>
  <c r="AS26" i="17"/>
  <c r="AV26" i="17"/>
  <c r="AW26" i="17"/>
  <c r="AZ26" i="17"/>
  <c r="BA26" i="17"/>
  <c r="BD26" i="17"/>
  <c r="BG26" i="17"/>
  <c r="BH26" i="17"/>
  <c r="D27" i="17"/>
  <c r="E27" i="17"/>
  <c r="H27" i="17"/>
  <c r="I27" i="17"/>
  <c r="L27" i="17"/>
  <c r="M27" i="17"/>
  <c r="P27" i="17"/>
  <c r="Q27" i="17"/>
  <c r="T27" i="17"/>
  <c r="U27" i="17"/>
  <c r="X27" i="17"/>
  <c r="Y27" i="17"/>
  <c r="AB27" i="17"/>
  <c r="AC27" i="17"/>
  <c r="AF27" i="17"/>
  <c r="AG27" i="17"/>
  <c r="AJ27" i="17"/>
  <c r="AK27" i="17"/>
  <c r="AN27" i="17"/>
  <c r="AO27" i="17"/>
  <c r="AR27" i="17"/>
  <c r="AS27" i="17"/>
  <c r="AV27" i="17"/>
  <c r="AW27" i="17"/>
  <c r="AZ27" i="17"/>
  <c r="BA27" i="17"/>
  <c r="BD27" i="17"/>
  <c r="BG27" i="17"/>
  <c r="BH27" i="17"/>
  <c r="D28" i="17"/>
  <c r="E28" i="17"/>
  <c r="H28" i="17"/>
  <c r="I28" i="17"/>
  <c r="L28" i="17"/>
  <c r="M28" i="17"/>
  <c r="P28" i="17"/>
  <c r="Q28" i="17"/>
  <c r="T28" i="17"/>
  <c r="U28" i="17"/>
  <c r="X28" i="17"/>
  <c r="Y28" i="17"/>
  <c r="AB28" i="17"/>
  <c r="AC28" i="17"/>
  <c r="AF28" i="17"/>
  <c r="AG28" i="17"/>
  <c r="AJ28" i="17"/>
  <c r="AK28" i="17"/>
  <c r="AN28" i="17"/>
  <c r="AO28" i="17"/>
  <c r="AR28" i="17"/>
  <c r="AS28" i="17"/>
  <c r="AV28" i="17"/>
  <c r="AW28" i="17"/>
  <c r="AZ28" i="17"/>
  <c r="BA28" i="17"/>
  <c r="BD28" i="17"/>
  <c r="BG28" i="17"/>
  <c r="BH28" i="17"/>
  <c r="D29" i="17"/>
  <c r="E29" i="17"/>
  <c r="H29" i="17"/>
  <c r="I29" i="17"/>
  <c r="L29" i="17"/>
  <c r="M29" i="17"/>
  <c r="P29" i="17"/>
  <c r="Q29" i="17"/>
  <c r="T29" i="17"/>
  <c r="U29" i="17"/>
  <c r="X29" i="17"/>
  <c r="Y29" i="17"/>
  <c r="AB29" i="17"/>
  <c r="AC29" i="17"/>
  <c r="AF29" i="17"/>
  <c r="AG29" i="17"/>
  <c r="AJ29" i="17"/>
  <c r="AK29" i="17"/>
  <c r="AN29" i="17"/>
  <c r="AO29" i="17"/>
  <c r="AR29" i="17"/>
  <c r="AS29" i="17"/>
  <c r="AV29" i="17"/>
  <c r="AW29" i="17"/>
  <c r="AZ29" i="17"/>
  <c r="BA29" i="17"/>
  <c r="BD29" i="17"/>
  <c r="BG29" i="17"/>
  <c r="BH29" i="17"/>
  <c r="D30" i="17"/>
  <c r="E30" i="17"/>
  <c r="H30" i="17"/>
  <c r="I30" i="17"/>
  <c r="L30" i="17"/>
  <c r="M30" i="17"/>
  <c r="P30" i="17"/>
  <c r="Q30" i="17"/>
  <c r="T30" i="17"/>
  <c r="U30" i="17"/>
  <c r="X30" i="17"/>
  <c r="Y30" i="17"/>
  <c r="AB30" i="17"/>
  <c r="AC30" i="17"/>
  <c r="AF30" i="17"/>
  <c r="AG30" i="17"/>
  <c r="AJ30" i="17"/>
  <c r="AK30" i="17"/>
  <c r="AN30" i="17"/>
  <c r="AO30" i="17"/>
  <c r="AR30" i="17"/>
  <c r="AS30" i="17"/>
  <c r="AV30" i="17"/>
  <c r="AW30" i="17"/>
  <c r="AZ30" i="17"/>
  <c r="BA30" i="17"/>
  <c r="BD30" i="17"/>
  <c r="BG30" i="17"/>
  <c r="BH30" i="17"/>
  <c r="D31" i="17"/>
  <c r="E31" i="17"/>
  <c r="H31" i="17"/>
  <c r="I31" i="17"/>
  <c r="L31" i="17"/>
  <c r="M31" i="17"/>
  <c r="P31" i="17"/>
  <c r="Q31" i="17"/>
  <c r="T31" i="17"/>
  <c r="U31" i="17"/>
  <c r="X31" i="17"/>
  <c r="Y31" i="17"/>
  <c r="AB31" i="17"/>
  <c r="AC31" i="17"/>
  <c r="AF31" i="17"/>
  <c r="AG31" i="17"/>
  <c r="AJ31" i="17"/>
  <c r="AK31" i="17"/>
  <c r="AN31" i="17"/>
  <c r="AO31" i="17"/>
  <c r="AR31" i="17"/>
  <c r="AS31" i="17"/>
  <c r="AV31" i="17"/>
  <c r="AW31" i="17"/>
  <c r="AZ31" i="17"/>
  <c r="BA31" i="17"/>
  <c r="BD31" i="17"/>
  <c r="BG31" i="17"/>
  <c r="BH31" i="17"/>
  <c r="D32" i="17"/>
  <c r="E32" i="17"/>
  <c r="H32" i="17"/>
  <c r="I32" i="17"/>
  <c r="L32" i="17"/>
  <c r="M32" i="17"/>
  <c r="P32" i="17"/>
  <c r="Q32" i="17"/>
  <c r="T32" i="17"/>
  <c r="U32" i="17"/>
  <c r="X32" i="17"/>
  <c r="Y32" i="17"/>
  <c r="AB32" i="17"/>
  <c r="AC32" i="17"/>
  <c r="AF32" i="17"/>
  <c r="AG32" i="17"/>
  <c r="AJ32" i="17"/>
  <c r="AK32" i="17"/>
  <c r="AN32" i="17"/>
  <c r="AO32" i="17"/>
  <c r="AR32" i="17"/>
  <c r="AS32" i="17"/>
  <c r="AV32" i="17"/>
  <c r="AW32" i="17"/>
  <c r="AZ32" i="17"/>
  <c r="BA32" i="17"/>
  <c r="BD32" i="17"/>
  <c r="BG32" i="17"/>
  <c r="BH32" i="17"/>
  <c r="D33" i="17"/>
  <c r="E33" i="17"/>
  <c r="H33" i="17"/>
  <c r="I33" i="17"/>
  <c r="L33" i="17"/>
  <c r="M33" i="17"/>
  <c r="P33" i="17"/>
  <c r="Q33" i="17"/>
  <c r="T33" i="17"/>
  <c r="U33" i="17"/>
  <c r="X33" i="17"/>
  <c r="Y33" i="17"/>
  <c r="AB33" i="17"/>
  <c r="AC33" i="17"/>
  <c r="AF33" i="17"/>
  <c r="AG33" i="17"/>
  <c r="AJ33" i="17"/>
  <c r="AK33" i="17"/>
  <c r="AN33" i="17"/>
  <c r="AO33" i="17"/>
  <c r="AR33" i="17"/>
  <c r="AS33" i="17"/>
  <c r="AV33" i="17"/>
  <c r="AW33" i="17"/>
  <c r="AZ33" i="17"/>
  <c r="BA33" i="17"/>
  <c r="BD33" i="17"/>
  <c r="BG33" i="17"/>
  <c r="BH33" i="17"/>
  <c r="D34" i="17"/>
  <c r="E34" i="17"/>
  <c r="H34" i="17"/>
  <c r="I34" i="17"/>
  <c r="L34" i="17"/>
  <c r="M34" i="17"/>
  <c r="Q34" i="17"/>
  <c r="T34" i="17"/>
  <c r="U34" i="17"/>
  <c r="X34" i="17"/>
  <c r="Y34" i="17"/>
  <c r="AB34" i="17"/>
  <c r="AC34" i="17"/>
  <c r="AF34" i="17"/>
  <c r="AG34" i="17"/>
  <c r="AJ34" i="17"/>
  <c r="AK34" i="17"/>
  <c r="AN34" i="17"/>
  <c r="AO34" i="17"/>
  <c r="AR34" i="17"/>
  <c r="AS34" i="17"/>
  <c r="AV34" i="17"/>
  <c r="AW34" i="17"/>
  <c r="AZ34" i="17"/>
  <c r="BA34" i="17"/>
  <c r="BD34" i="17"/>
  <c r="BG34" i="17"/>
  <c r="BH34" i="17"/>
  <c r="D35" i="17"/>
  <c r="E35" i="17"/>
  <c r="H35" i="17"/>
  <c r="I35" i="17"/>
  <c r="L35" i="17"/>
  <c r="M35" i="17"/>
  <c r="P35" i="17"/>
  <c r="Q35" i="17"/>
  <c r="T35" i="17"/>
  <c r="U35" i="17"/>
  <c r="X35" i="17"/>
  <c r="Y35" i="17"/>
  <c r="AB35" i="17"/>
  <c r="AC35" i="17"/>
  <c r="AF35" i="17"/>
  <c r="AG35" i="17"/>
  <c r="AJ35" i="17"/>
  <c r="AK35" i="17"/>
  <c r="AN35" i="17"/>
  <c r="AO35" i="17"/>
  <c r="AR35" i="17"/>
  <c r="AS35" i="17"/>
  <c r="AV35" i="17"/>
  <c r="AW35" i="17"/>
  <c r="AZ35" i="17"/>
  <c r="BA35" i="17"/>
  <c r="BD35" i="17"/>
  <c r="BG35" i="17"/>
  <c r="BH35" i="17"/>
  <c r="D36" i="17"/>
  <c r="E36" i="17"/>
  <c r="H36" i="17"/>
  <c r="I36" i="17"/>
  <c r="L36" i="17"/>
  <c r="M36" i="17"/>
  <c r="P36" i="17"/>
  <c r="Q36" i="17"/>
  <c r="T36" i="17"/>
  <c r="U36" i="17"/>
  <c r="X36" i="17"/>
  <c r="Y36" i="17"/>
  <c r="AB36" i="17"/>
  <c r="AC36" i="17"/>
  <c r="AF36" i="17"/>
  <c r="AG36" i="17"/>
  <c r="AJ36" i="17"/>
  <c r="AK36" i="17"/>
  <c r="AN36" i="17"/>
  <c r="AO36" i="17"/>
  <c r="AR36" i="17"/>
  <c r="AS36" i="17"/>
  <c r="AV36" i="17"/>
  <c r="AW36" i="17"/>
  <c r="AZ36" i="17"/>
  <c r="BA36" i="17"/>
  <c r="BD36" i="17"/>
  <c r="BG36" i="17"/>
  <c r="BH36" i="17"/>
  <c r="D37" i="17"/>
  <c r="E37" i="17"/>
  <c r="H37" i="17"/>
  <c r="I37" i="17"/>
  <c r="L37" i="17"/>
  <c r="M37" i="17"/>
  <c r="P37" i="17"/>
  <c r="Q37" i="17"/>
  <c r="T37" i="17"/>
  <c r="U37" i="17"/>
  <c r="X37" i="17"/>
  <c r="Y37" i="17"/>
  <c r="AB37" i="17"/>
  <c r="AC37" i="17"/>
  <c r="AF37" i="17"/>
  <c r="AG37" i="17"/>
  <c r="AJ37" i="17"/>
  <c r="AK37" i="17"/>
  <c r="AN37" i="17"/>
  <c r="AO37" i="17"/>
  <c r="AR37" i="17"/>
  <c r="AS37" i="17"/>
  <c r="AV37" i="17"/>
  <c r="AW37" i="17"/>
  <c r="AZ37" i="17"/>
  <c r="BA37" i="17"/>
  <c r="BD37" i="17"/>
  <c r="BG37" i="17"/>
  <c r="BH37" i="17"/>
  <c r="D38" i="17"/>
  <c r="E38" i="17"/>
  <c r="H38" i="17"/>
  <c r="I38" i="17"/>
  <c r="L38" i="17"/>
  <c r="M38" i="17"/>
  <c r="P38" i="17"/>
  <c r="Q38" i="17"/>
  <c r="T38" i="17"/>
  <c r="U38" i="17"/>
  <c r="X38" i="17"/>
  <c r="Y38" i="17"/>
  <c r="AB38" i="17"/>
  <c r="AC38" i="17"/>
  <c r="AF38" i="17"/>
  <c r="AG38" i="17"/>
  <c r="AJ38" i="17"/>
  <c r="AK38" i="17"/>
  <c r="AN38" i="17"/>
  <c r="AO38" i="17"/>
  <c r="AR38" i="17"/>
  <c r="AS38" i="17"/>
  <c r="AV38" i="17"/>
  <c r="AW38" i="17"/>
  <c r="AZ38" i="17"/>
  <c r="BA38" i="17"/>
  <c r="BD38" i="17"/>
  <c r="BG38" i="17"/>
  <c r="BH38" i="17"/>
  <c r="D39" i="17"/>
  <c r="E39" i="17"/>
  <c r="H39" i="17"/>
  <c r="I39" i="17"/>
  <c r="L39" i="17"/>
  <c r="M39" i="17"/>
  <c r="P39" i="17"/>
  <c r="Q39" i="17"/>
  <c r="T39" i="17"/>
  <c r="U39" i="17"/>
  <c r="X39" i="17"/>
  <c r="Y39" i="17"/>
  <c r="AB39" i="17"/>
  <c r="AC39" i="17"/>
  <c r="AF39" i="17"/>
  <c r="AG39" i="17"/>
  <c r="AJ39" i="17"/>
  <c r="AK39" i="17"/>
  <c r="AN39" i="17"/>
  <c r="AO39" i="17"/>
  <c r="AR39" i="17"/>
  <c r="AS39" i="17"/>
  <c r="AV39" i="17"/>
  <c r="AW39" i="17"/>
  <c r="AZ39" i="17"/>
  <c r="BA39" i="17"/>
  <c r="BD39" i="17"/>
  <c r="BG39" i="17"/>
  <c r="BH39" i="17"/>
  <c r="D40" i="17"/>
  <c r="E40" i="17"/>
  <c r="H40" i="17"/>
  <c r="I40" i="17"/>
  <c r="L40" i="17"/>
  <c r="M40" i="17"/>
  <c r="P40" i="17"/>
  <c r="Q40" i="17"/>
  <c r="T40" i="17"/>
  <c r="U40" i="17"/>
  <c r="X40" i="17"/>
  <c r="Y40" i="17"/>
  <c r="AB40" i="17"/>
  <c r="AC40" i="17"/>
  <c r="AF40" i="17"/>
  <c r="AG40" i="17"/>
  <c r="AJ40" i="17"/>
  <c r="AK40" i="17"/>
  <c r="AN40" i="17"/>
  <c r="AO40" i="17"/>
  <c r="AR40" i="17"/>
  <c r="AS40" i="17"/>
  <c r="AV40" i="17"/>
  <c r="AW40" i="17"/>
  <c r="AZ40" i="17"/>
  <c r="BA40" i="17"/>
  <c r="BD40" i="17"/>
  <c r="BG40" i="17"/>
  <c r="BH40" i="17"/>
  <c r="D41" i="17"/>
  <c r="E41" i="17"/>
  <c r="H41" i="17"/>
  <c r="I41" i="17"/>
  <c r="L41" i="17"/>
  <c r="M41" i="17"/>
  <c r="P41" i="17"/>
  <c r="Q41" i="17"/>
  <c r="T41" i="17"/>
  <c r="U41" i="17"/>
  <c r="X41" i="17"/>
  <c r="Y41" i="17"/>
  <c r="AB41" i="17"/>
  <c r="AC41" i="17"/>
  <c r="AF41" i="17"/>
  <c r="AG41" i="17"/>
  <c r="AJ41" i="17"/>
  <c r="AK41" i="17"/>
  <c r="AN41" i="17"/>
  <c r="AO41" i="17"/>
  <c r="AR41" i="17"/>
  <c r="AS41" i="17"/>
  <c r="AV41" i="17"/>
  <c r="AW41" i="17"/>
  <c r="AZ41" i="17"/>
  <c r="BA41" i="17"/>
  <c r="BD41" i="17"/>
  <c r="BG41" i="17"/>
  <c r="BH41" i="17"/>
  <c r="D42" i="17"/>
  <c r="E42" i="17"/>
  <c r="H42" i="17"/>
  <c r="I42" i="17"/>
  <c r="L42" i="17"/>
  <c r="M42" i="17"/>
  <c r="P42" i="17"/>
  <c r="Q42" i="17"/>
  <c r="T42" i="17"/>
  <c r="U42" i="17"/>
  <c r="X42" i="17"/>
  <c r="Y42" i="17"/>
  <c r="AB42" i="17"/>
  <c r="AC42" i="17"/>
  <c r="AF42" i="17"/>
  <c r="AG42" i="17"/>
  <c r="AJ42" i="17"/>
  <c r="AK42" i="17"/>
  <c r="AN42" i="17"/>
  <c r="AO42" i="17"/>
  <c r="AR42" i="17"/>
  <c r="AS42" i="17"/>
  <c r="AV42" i="17"/>
  <c r="AW42" i="17"/>
  <c r="AZ42" i="17"/>
  <c r="BA42" i="17"/>
  <c r="BD42" i="17"/>
  <c r="BG42" i="17"/>
  <c r="BH42" i="17"/>
  <c r="AG10" i="17" l="1"/>
  <c r="AC10" i="17"/>
  <c r="Y10" i="17"/>
  <c r="D14" i="1"/>
  <c r="E7" i="12"/>
  <c r="D7" i="12"/>
  <c r="E8" i="12"/>
  <c r="D8" i="12"/>
  <c r="E9" i="12"/>
  <c r="D9" i="12"/>
  <c r="E10" i="12"/>
  <c r="D10" i="12"/>
  <c r="E11" i="12"/>
  <c r="D11" i="12"/>
  <c r="E12" i="12"/>
  <c r="D12" i="12"/>
  <c r="E13" i="12"/>
  <c r="D13" i="12"/>
  <c r="E14" i="12"/>
  <c r="D14" i="12"/>
  <c r="E15" i="12"/>
  <c r="D15" i="12"/>
  <c r="D25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D14" i="11"/>
  <c r="E14" i="11"/>
  <c r="D15" i="11"/>
  <c r="E15" i="11"/>
  <c r="D16" i="11"/>
  <c r="D17" i="11"/>
  <c r="D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B6" i="11" l="1"/>
  <c r="C6" i="11"/>
  <c r="E8" i="10"/>
  <c r="F8" i="10"/>
  <c r="E9" i="10"/>
  <c r="F9" i="10"/>
  <c r="E10" i="10"/>
  <c r="F10" i="10"/>
  <c r="E13" i="10"/>
  <c r="F13" i="10"/>
  <c r="E14" i="10"/>
  <c r="F14" i="10"/>
  <c r="E15" i="10"/>
  <c r="F15" i="10"/>
  <c r="E16" i="10"/>
  <c r="F16" i="10"/>
  <c r="E17" i="10"/>
  <c r="F17" i="10"/>
  <c r="E19" i="10"/>
  <c r="F19" i="10"/>
  <c r="E20" i="10"/>
  <c r="F20" i="10"/>
  <c r="E21" i="10"/>
  <c r="F21" i="10"/>
  <c r="E23" i="10"/>
  <c r="F23" i="10"/>
  <c r="E24" i="10"/>
  <c r="F24" i="10"/>
  <c r="E25" i="10"/>
  <c r="F25" i="10"/>
  <c r="E26" i="10"/>
  <c r="F26" i="10"/>
  <c r="E27" i="10"/>
  <c r="F27" i="10"/>
  <c r="F28" i="10"/>
  <c r="E29" i="10"/>
  <c r="F29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F38" i="10"/>
  <c r="E7" i="10"/>
  <c r="D6" i="11" l="1"/>
  <c r="E6" i="11"/>
  <c r="F7" i="10"/>
  <c r="B6" i="12" l="1"/>
  <c r="C6" i="12"/>
  <c r="E6" i="12" s="1"/>
  <c r="H39" i="10"/>
  <c r="J39" i="10"/>
  <c r="H38" i="10"/>
  <c r="J38" i="10"/>
  <c r="H37" i="10"/>
  <c r="J37" i="10"/>
  <c r="H36" i="10"/>
  <c r="J36" i="10"/>
  <c r="H35" i="10"/>
  <c r="J35" i="10"/>
  <c r="H34" i="10"/>
  <c r="J34" i="10"/>
  <c r="H33" i="10"/>
  <c r="J33" i="10"/>
  <c r="H32" i="10"/>
  <c r="J32" i="10"/>
  <c r="H31" i="10"/>
  <c r="J31" i="10"/>
  <c r="H22" i="10"/>
  <c r="J22" i="10"/>
  <c r="H14" i="10"/>
  <c r="J14" i="10"/>
  <c r="I22" i="10"/>
  <c r="I14" i="10"/>
  <c r="D6" i="12" l="1"/>
  <c r="E25" i="1"/>
  <c r="E26" i="1"/>
  <c r="E24" i="1"/>
  <c r="D25" i="1"/>
  <c r="D26" i="1"/>
  <c r="D24" i="1"/>
  <c r="J30" i="10" l="1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F15" i="6" l="1"/>
  <c r="C15" i="6"/>
  <c r="F14" i="6"/>
  <c r="F13" i="6"/>
  <c r="C13" i="6"/>
  <c r="F12" i="6"/>
  <c r="F11" i="6"/>
  <c r="C11" i="6"/>
  <c r="F10" i="6"/>
  <c r="F9" i="6"/>
  <c r="C9" i="6"/>
  <c r="F8" i="6"/>
  <c r="F7" i="6"/>
  <c r="C7" i="6"/>
  <c r="D6" i="6"/>
  <c r="E15" i="6" s="1"/>
  <c r="B6" i="6"/>
  <c r="C14" i="6" s="1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 l="1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F6" i="3" s="1"/>
  <c r="B6" i="3"/>
  <c r="D10" i="1" l="1"/>
  <c r="E10" i="1"/>
  <c r="D11" i="1"/>
  <c r="E11" i="1"/>
  <c r="E14" i="1"/>
  <c r="D13" i="1" l="1"/>
  <c r="E13" i="1"/>
  <c r="D28" i="1" l="1"/>
  <c r="D19" i="1"/>
  <c r="E18" i="1"/>
  <c r="D18" i="1"/>
  <c r="E17" i="1"/>
  <c r="E16" i="1"/>
  <c r="D16" i="1"/>
  <c r="E15" i="1"/>
  <c r="D15" i="1"/>
  <c r="E12" i="1"/>
  <c r="D12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<sst xmlns="http://schemas.openxmlformats.org/spreadsheetml/2006/main" count="403" uniqueCount="190">
  <si>
    <t>Показник</t>
  </si>
  <si>
    <t>2016 р.</t>
  </si>
  <si>
    <t>2017 р.</t>
  </si>
  <si>
    <t>зміна значення</t>
  </si>
  <si>
    <t>%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</si>
  <si>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</si>
  <si>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</si>
  <si>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</si>
  <si>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 xml:space="preserve"> 2017 р.</t>
  </si>
  <si>
    <t>Інформація про вакансії, отримані з інших джерел, тис. одиниць</t>
  </si>
  <si>
    <t>х</t>
  </si>
  <si>
    <t>Середній розмір заробітної плати у вакансіях, грн.</t>
  </si>
  <si>
    <t>1 669 грн.</t>
  </si>
  <si>
    <t>Кількість претендентів на одну вакансію, особи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</si>
  <si>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</si>
  <si>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</si>
  <si>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</si>
  <si>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</si>
  <si>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</si>
  <si>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</si>
  <si>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</si>
  <si>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</si>
  <si>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</si>
  <si>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</si>
  <si>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</si>
  <si>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Дніпропетровська</t>
  </si>
  <si>
    <t>Всього отримали ваучер на навчання, особи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</si>
  <si>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</si>
  <si>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</si>
  <si>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</si>
  <si>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</si>
  <si>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</si>
  <si>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</si>
  <si>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</si>
  <si>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</si>
  <si>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</si>
  <si>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</si>
  <si>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</si>
  <si>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</si>
  <si>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</si>
  <si>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</si>
  <si>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</si>
  <si>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</si>
  <si>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</si>
  <si>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</si>
  <si>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</si>
  <si>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</si>
  <si>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</si>
  <si>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</si>
  <si>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</si>
  <si>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</si>
  <si>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</si>
  <si>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</si>
  <si>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</si>
  <si>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</si>
  <si>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</si>
  <si>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</si>
  <si>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</si>
  <si>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</si>
  <si>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</si>
  <si>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</si>
  <si>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</si>
  <si>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</si>
  <si>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</si>
  <si>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</si>
  <si>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</si>
  <si>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</si>
  <si>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</si>
  <si>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</si>
  <si>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</si>
  <si>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</si>
  <si>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</si>
  <si>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</si>
  <si>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</si>
  <si>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</si>
  <si>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</si>
  <si>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</si>
  <si>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</si>
  <si>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</si>
  <si>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</si>
  <si>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</si>
  <si>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</si>
  <si>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</si>
  <si>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</si>
  <si>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</si>
  <si>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</si>
  <si>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</si>
  <si>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</si>
  <si>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</si>
  <si>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</si>
  <si>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</si>
  <si>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</si>
  <si>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</si>
  <si>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</si>
  <si>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t xml:space="preserve">Рівень економічної активності, % </t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</si>
  <si>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</si>
  <si>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</si>
  <si>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</si>
  <si>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</si>
  <si>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</si>
  <si>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</si>
  <si>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будівниц-тво</t>
  </si>
  <si>
    <t>державне управління й оборона; обов'язкове соціальне страхування</t>
  </si>
  <si>
    <t>мистецтво, спорт, розваги та відпочи-нок</t>
  </si>
  <si>
    <t>Всього</t>
  </si>
  <si>
    <t>Діяльність Дніпропетровської  служби зайнятості</t>
  </si>
  <si>
    <t>Надання послуг Дніпропетровською обласною службою зайнятості</t>
  </si>
  <si>
    <t>Всього отримали роботу                                        (у т.ч.самостійно), осіб</t>
  </si>
  <si>
    <t>Працевлаштовано до набуття статусу безробітного, осіб</t>
  </si>
  <si>
    <t>Чисельність осіб, які брали участь у громадських  та інших роботах тимчасового характеру</t>
  </si>
  <si>
    <t>Всього по області</t>
  </si>
  <si>
    <t>Дніпровський МЦЗ</t>
  </si>
  <si>
    <t>Кам'янський МЦЗ</t>
  </si>
  <si>
    <t>Криворізький МРЦЗ</t>
  </si>
  <si>
    <t>Нікопольський МРЦЗ</t>
  </si>
  <si>
    <t>Новомосковський МРЦЗ</t>
  </si>
  <si>
    <t>Покровський МЦЗ</t>
  </si>
  <si>
    <t>Павлоградський МРЦЗ</t>
  </si>
  <si>
    <t>Жовтоводська міська філія Дніпропетровського ОЦЗ</t>
  </si>
  <si>
    <t>Синельниківський МРЦЗ</t>
  </si>
  <si>
    <t>Вільногірський МЦЗ</t>
  </si>
  <si>
    <t>Першотравенський МЦЗ</t>
  </si>
  <si>
    <t>Тернівський МЦЗ</t>
  </si>
  <si>
    <t>Апостолівський РЦЗ</t>
  </si>
  <si>
    <t>Васильківський РЦЗ</t>
  </si>
  <si>
    <t>Верхньодніпровська РФ Дніпропетровського ОЦЗ</t>
  </si>
  <si>
    <t>Дніпровський РЦЗ</t>
  </si>
  <si>
    <t>Криничанський РЦЗ</t>
  </si>
  <si>
    <t>Магдалинівський РЦЗ</t>
  </si>
  <si>
    <t>Межівський РЦЗ</t>
  </si>
  <si>
    <t>Петропавлівський РЦЗ</t>
  </si>
  <si>
    <t>Петриківський РЦЗ</t>
  </si>
  <si>
    <t>Покровський РЦЗ</t>
  </si>
  <si>
    <t>П'ятихатський РЦЗ</t>
  </si>
  <si>
    <t>Солонянський РЦЗ</t>
  </si>
  <si>
    <t>Софіївський РЦЗ</t>
  </si>
  <si>
    <t>Томаківський РЦЗ</t>
  </si>
  <si>
    <t>Царичанський РЦЗ</t>
  </si>
  <si>
    <t>Широківський РЦЗ</t>
  </si>
  <si>
    <t>Юр'ївський РЦЗ</t>
  </si>
  <si>
    <t>Інгулецький РЦЗ (м. Кривий Ріг)</t>
  </si>
  <si>
    <t>Марганецький  МЦЗ</t>
  </si>
  <si>
    <t>Тернівський РЦЗ м.Кривого Рогу</t>
  </si>
  <si>
    <t>2018 р.</t>
  </si>
  <si>
    <t xml:space="preserve">  з них в ЦПТО,  осіб</t>
  </si>
  <si>
    <t>Брали участь у громадських та інших роботах тимчасового характеру, осіб</t>
  </si>
  <si>
    <t>Кількість роботодавців, які надали інформацію  про вакансії,  одиниць</t>
  </si>
  <si>
    <t xml:space="preserve">  2017 р.</t>
  </si>
  <si>
    <t xml:space="preserve"> 2018 р.</t>
  </si>
  <si>
    <t>Інгулецький РЦЗ</t>
  </si>
  <si>
    <t xml:space="preserve">Тернівський РЦЗ </t>
  </si>
  <si>
    <t>Марганецький МЦЗ</t>
  </si>
  <si>
    <t>Мали статус безробітного, осіб</t>
  </si>
  <si>
    <t>Отримали роботу (у т.ч. до набуття статусу безробітного),  осіб</t>
  </si>
  <si>
    <t>з них працевлаштовано до набуття статусу,                                    осіб</t>
  </si>
  <si>
    <t>Працевлаштовано шляхом одноразової виплати допомоги по безробіттю, осіб</t>
  </si>
  <si>
    <t>Проходили професійне навчання безробітні, осіб</t>
  </si>
  <si>
    <t>Отримували допомогу по безробіттю, осіб</t>
  </si>
  <si>
    <t>Кількість вакансій по формі 3-ПН,  одиниць</t>
  </si>
  <si>
    <t xml:space="preserve">з них, особи </t>
  </si>
  <si>
    <t xml:space="preserve">Економічна активність населення у середньому                                                      за 2016 - 2017 рр.                                                                                                                                                         </t>
  </si>
  <si>
    <r>
      <t>Економічно активне населення</t>
    </r>
    <r>
      <rPr>
        <sz val="16"/>
        <rFont val="Times New Roman"/>
        <family val="1"/>
        <charset val="204"/>
      </rPr>
      <t>, тис.осіб</t>
    </r>
  </si>
  <si>
    <r>
      <t>Зайняте населення</t>
    </r>
    <r>
      <rPr>
        <sz val="16"/>
        <rFont val="Times New Roman"/>
        <family val="1"/>
        <charset val="204"/>
      </rPr>
      <t>, тис.осіб</t>
    </r>
  </si>
  <si>
    <r>
      <t>Безробітне населення  (за методологією МОП)</t>
    </r>
    <r>
      <rPr>
        <sz val="16"/>
        <rFont val="Times New Roman"/>
        <family val="1"/>
        <charset val="204"/>
      </rPr>
      <t>, тис.осіб</t>
    </r>
  </si>
  <si>
    <t>Економічно неактивне населення, тис.осіб</t>
  </si>
  <si>
    <t xml:space="preserve">За даними Державної служби статистики України </t>
  </si>
  <si>
    <t>у 2016 -2017 рр.</t>
  </si>
  <si>
    <t xml:space="preserve"> - </t>
  </si>
  <si>
    <r>
      <t xml:space="preserve">Кількість осіб, охоплених профорієнтаційними послугами, </t>
    </r>
    <r>
      <rPr>
        <i/>
        <sz val="1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</si>
  <si>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1"/>
        <rFont val="Times New Roman"/>
        <family val="1"/>
        <charset val="204"/>
      </rPr>
      <t>осіб</t>
    </r>
  </si>
  <si>
    <t>Кількість вакансій на кінець періоду                                                                       (за формою 3-ПН), одиниць</t>
  </si>
  <si>
    <t>з інших   джерел</t>
  </si>
  <si>
    <t xml:space="preserve"> + (-)  осіб</t>
  </si>
  <si>
    <t xml:space="preserve"> + (-)                       осіб</t>
  </si>
  <si>
    <t>січень-квітень  2017 р.</t>
  </si>
  <si>
    <t>січень-квітень 2018 р.</t>
  </si>
  <si>
    <t>Інформація щодо запланованого масового вивільнення працівників                                                                                             за січень-квітень 2017-2018 рр.</t>
  </si>
  <si>
    <t>січень-квітень 2017 р.</t>
  </si>
  <si>
    <t>Інформація щодо запланованого масового вивільнення працівників                                                                                             за січень-квітень  2017-2018 рр.</t>
  </si>
  <si>
    <t xml:space="preserve"> + 3,5 в.п.</t>
  </si>
  <si>
    <t>Середній розмір допомоги по безробіттю,                                      у квітні, грн.</t>
  </si>
  <si>
    <t xml:space="preserve"> +559 грн.</t>
  </si>
  <si>
    <t>Станом на 1 травня</t>
  </si>
  <si>
    <t xml:space="preserve"> -3 особи</t>
  </si>
  <si>
    <t>які навчаються в навчальних                                                                                                                      закладах різних типів</t>
  </si>
  <si>
    <t>Середній розмір допомоги по безробіттю у квітні,  грн.</t>
  </si>
  <si>
    <t xml:space="preserve"> у січні - квітні  2017 - 2018 рр.</t>
  </si>
  <si>
    <t>Жовтоводська МФ Дніпропетровського ОЦЗ</t>
  </si>
  <si>
    <t>за січень-квітень 2017-2018 рр.</t>
  </si>
  <si>
    <t>Працевлаштовано з компенсацією витрат роботодавцю єдиного внеску,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</si>
</sst>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9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0"/>
      <color theme="1"/>
      <name val="Times New Roman"/>
      <family val="2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22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 Cyr"/>
      <charset val="204"/>
    </font>
    <font>
      <b/>
      <sz val="13"/>
      <color theme="1"/>
      <name val="Times New Roman Cyr"/>
      <charset val="204"/>
    </font>
    <font>
      <sz val="13"/>
      <name val="Times New Roman"/>
      <family val="1"/>
      <charset val="204"/>
    </font>
    <font>
      <sz val="13"/>
      <color theme="1"/>
      <name val="Times New Roman Cyr"/>
      <charset val="204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b/>
      <sz val="13"/>
      <name val="Times New Roman Cyr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51" fillId="0" borderId="0"/>
    <xf numFmtId="0" fontId="53" fillId="0" borderId="0"/>
    <xf numFmtId="0" fontId="57" fillId="0" borderId="0"/>
    <xf numFmtId="0" fontId="13" fillId="0" borderId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14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16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14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16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1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27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14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27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14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26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1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7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27" borderId="0" applyNumberFormat="0" applyBorder="0" applyAlignment="0" applyProtection="0"/>
    <xf numFmtId="0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39" borderId="0" applyNumberFormat="0" applyBorder="0" applyAlignment="0" applyProtection="0"/>
    <xf numFmtId="0" fontId="60" fillId="46" borderId="0" applyNumberFormat="0" applyBorder="0" applyAlignment="0" applyProtection="0"/>
    <xf numFmtId="0" fontId="60" fillId="41" borderId="0" applyNumberFormat="0" applyBorder="0" applyAlignment="0" applyProtection="0"/>
    <xf numFmtId="0" fontId="60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27" borderId="0" applyNumberFormat="0" applyBorder="0" applyAlignment="0" applyProtection="0"/>
    <xf numFmtId="0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39" borderId="0" applyNumberFormat="0" applyBorder="0" applyAlignment="0" applyProtection="0"/>
    <xf numFmtId="0" fontId="60" fillId="46" borderId="0" applyNumberFormat="0" applyBorder="0" applyAlignment="0" applyProtection="0"/>
    <xf numFmtId="0" fontId="60" fillId="41" borderId="0" applyNumberFormat="0" applyBorder="0" applyAlignment="0" applyProtection="0"/>
    <xf numFmtId="0" fontId="60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1" fillId="6" borderId="0" applyNumberFormat="0" applyBorder="0" applyAlignment="0" applyProtection="0"/>
    <xf numFmtId="0" fontId="61" fillId="10" borderId="0" applyNumberFormat="0" applyBorder="0" applyAlignment="0" applyProtection="0"/>
    <xf numFmtId="0" fontId="62" fillId="56" borderId="60" applyNumberFormat="0" applyAlignment="0" applyProtection="0"/>
    <xf numFmtId="0" fontId="62" fillId="57" borderId="60" applyNumberFormat="0" applyAlignment="0" applyProtection="0"/>
    <xf numFmtId="0" fontId="63" fillId="58" borderId="61" applyNumberFormat="0" applyAlignment="0" applyProtection="0"/>
    <xf numFmtId="0" fontId="63" fillId="59" borderId="61" applyNumberFormat="0" applyAlignment="0" applyProtection="0"/>
    <xf numFmtId="0" fontId="6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6" fillId="0" borderId="62" applyNumberFormat="0" applyFill="0" applyAlignment="0" applyProtection="0"/>
    <xf numFmtId="0" fontId="67" fillId="0" borderId="63" applyNumberFormat="0" applyFill="0" applyAlignment="0" applyProtection="0"/>
    <xf numFmtId="0" fontId="68" fillId="0" borderId="64" applyNumberFormat="0" applyFill="0" applyAlignment="0" applyProtection="0"/>
    <xf numFmtId="0" fontId="68" fillId="0" borderId="0" applyNumberFormat="0" applyFill="0" applyBorder="0" applyAlignment="0" applyProtection="0"/>
    <xf numFmtId="0" fontId="69" fillId="17" borderId="60" applyNumberFormat="0" applyAlignment="0" applyProtection="0"/>
    <xf numFmtId="0" fontId="69" fillId="18" borderId="60" applyNumberFormat="0" applyAlignment="0" applyProtection="0"/>
    <xf numFmtId="0" fontId="70" fillId="0" borderId="65" applyNumberFormat="0" applyFill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59" fillId="62" borderId="66" applyNumberFormat="0" applyFont="0" applyAlignment="0" applyProtection="0"/>
    <xf numFmtId="0" fontId="59" fillId="62" borderId="66" applyNumberFormat="0" applyFont="0" applyAlignment="0" applyProtection="0"/>
    <xf numFmtId="0" fontId="59" fillId="62" borderId="66" applyNumberFormat="0" applyFont="0" applyAlignment="0" applyProtection="0"/>
    <xf numFmtId="0" fontId="59" fillId="63" borderId="66" applyNumberFormat="0" applyAlignment="0" applyProtection="0"/>
    <xf numFmtId="0" fontId="59" fillId="64" borderId="66" applyNumberFormat="0" applyFont="0" applyAlignment="0" applyProtection="0"/>
    <xf numFmtId="0" fontId="72" fillId="56" borderId="67" applyNumberFormat="0" applyAlignment="0" applyProtection="0"/>
    <xf numFmtId="0" fontId="72" fillId="57" borderId="67" applyNumberForma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0" borderId="0" applyNumberFormat="0" applyFill="0" applyBorder="0" applyAlignment="0" applyProtection="0"/>
    <xf numFmtId="0" fontId="60" fillId="65" borderId="0" applyNumberFormat="0" applyBorder="0" applyAlignment="0" applyProtection="0"/>
    <xf numFmtId="0" fontId="60" fillId="49" borderId="0" applyNumberFormat="0" applyBorder="0" applyAlignment="0" applyProtection="0"/>
    <xf numFmtId="0" fontId="60" fillId="66" borderId="0" applyNumberFormat="0" applyBorder="0" applyAlignment="0" applyProtection="0"/>
    <xf numFmtId="0" fontId="60" fillId="51" borderId="0" applyNumberFormat="0" applyBorder="0" applyAlignment="0" applyProtection="0"/>
    <xf numFmtId="0" fontId="60" fillId="67" borderId="0" applyNumberFormat="0" applyBorder="0" applyAlignment="0" applyProtection="0"/>
    <xf numFmtId="0" fontId="60" fillId="53" borderId="0" applyNumberFormat="0" applyBorder="0" applyAlignment="0" applyProtection="0"/>
    <xf numFmtId="0" fontId="60" fillId="45" borderId="0" applyNumberFormat="0" applyBorder="0" applyAlignment="0" applyProtection="0"/>
    <xf numFmtId="0" fontId="60" fillId="39" borderId="0" applyNumberFormat="0" applyBorder="0" applyAlignment="0" applyProtection="0"/>
    <xf numFmtId="0" fontId="60" fillId="46" borderId="0" applyNumberFormat="0" applyBorder="0" applyAlignment="0" applyProtection="0"/>
    <xf numFmtId="0" fontId="60" fillId="41" borderId="0" applyNumberFormat="0" applyBorder="0" applyAlignment="0" applyProtection="0"/>
    <xf numFmtId="0" fontId="60" fillId="68" borderId="0" applyNumberFormat="0" applyBorder="0" applyAlignment="0" applyProtection="0"/>
    <xf numFmtId="0" fontId="60" fillId="55" borderId="0" applyNumberFormat="0" applyBorder="0" applyAlignment="0" applyProtection="0"/>
    <xf numFmtId="0" fontId="60" fillId="65" borderId="0" applyNumberFormat="0" applyBorder="0" applyAlignment="0" applyProtection="0"/>
    <xf numFmtId="0" fontId="60" fillId="49" borderId="0" applyNumberFormat="0" applyBorder="0" applyAlignment="0" applyProtection="0"/>
    <xf numFmtId="0" fontId="60" fillId="66" borderId="0" applyNumberFormat="0" applyBorder="0" applyAlignment="0" applyProtection="0"/>
    <xf numFmtId="0" fontId="60" fillId="51" borderId="0" applyNumberFormat="0" applyBorder="0" applyAlignment="0" applyProtection="0"/>
    <xf numFmtId="0" fontId="60" fillId="67" borderId="0" applyNumberFormat="0" applyBorder="0" applyAlignment="0" applyProtection="0"/>
    <xf numFmtId="0" fontId="60" fillId="53" borderId="0" applyNumberFormat="0" applyBorder="0" applyAlignment="0" applyProtection="0"/>
    <xf numFmtId="0" fontId="60" fillId="45" borderId="0" applyNumberFormat="0" applyBorder="0" applyAlignment="0" applyProtection="0"/>
    <xf numFmtId="0" fontId="60" fillId="39" borderId="0" applyNumberFormat="0" applyBorder="0" applyAlignment="0" applyProtection="0"/>
    <xf numFmtId="0" fontId="60" fillId="46" borderId="0" applyNumberFormat="0" applyBorder="0" applyAlignment="0" applyProtection="0"/>
    <xf numFmtId="0" fontId="60" fillId="41" borderId="0" applyNumberFormat="0" applyBorder="0" applyAlignment="0" applyProtection="0"/>
    <xf numFmtId="0" fontId="60" fillId="68" borderId="0" applyNumberFormat="0" applyBorder="0" applyAlignment="0" applyProtection="0"/>
    <xf numFmtId="0" fontId="60" fillId="55" borderId="0" applyNumberFormat="0" applyBorder="0" applyAlignment="0" applyProtection="0"/>
    <xf numFmtId="0" fontId="69" fillId="24" borderId="60" applyNumberFormat="0" applyAlignment="0" applyProtection="0"/>
    <xf numFmtId="0" fontId="69" fillId="18" borderId="60" applyNumberFormat="0" applyAlignment="0" applyProtection="0"/>
    <xf numFmtId="0" fontId="69" fillId="18" borderId="60" applyNumberFormat="0" applyAlignment="0" applyProtection="0"/>
    <xf numFmtId="0" fontId="72" fillId="69" borderId="67" applyNumberFormat="0" applyAlignment="0" applyProtection="0"/>
    <xf numFmtId="0" fontId="72" fillId="57" borderId="67" applyNumberFormat="0" applyAlignment="0" applyProtection="0"/>
    <xf numFmtId="0" fontId="62" fillId="69" borderId="60" applyNumberFormat="0" applyAlignment="0" applyProtection="0"/>
    <xf numFmtId="0" fontId="62" fillId="57" borderId="60" applyNumberFormat="0" applyAlignment="0" applyProtection="0"/>
    <xf numFmtId="0" fontId="65" fillId="21" borderId="0" applyNumberFormat="0" applyBorder="0" applyAlignment="0" applyProtection="0"/>
    <xf numFmtId="0" fontId="65" fillId="12" borderId="0" applyNumberFormat="0" applyBorder="0" applyAlignment="0" applyProtection="0"/>
    <xf numFmtId="0" fontId="12" fillId="0" borderId="0"/>
    <xf numFmtId="0" fontId="70" fillId="0" borderId="65" applyNumberFormat="0" applyFill="0" applyAlignment="0" applyProtection="0"/>
    <xf numFmtId="0" fontId="74" fillId="0" borderId="68" applyNumberFormat="0" applyFill="0" applyAlignment="0" applyProtection="0"/>
    <xf numFmtId="0" fontId="63" fillId="70" borderId="61" applyNumberFormat="0" applyAlignment="0" applyProtection="0"/>
    <xf numFmtId="0" fontId="63" fillId="59" borderId="61" applyNumberFormat="0" applyAlignment="0" applyProtection="0"/>
    <xf numFmtId="0" fontId="63" fillId="59" borderId="61" applyNumberFormat="0" applyAlignment="0" applyProtection="0"/>
    <xf numFmtId="0" fontId="73" fillId="0" borderId="0" applyNumberFormat="0" applyFill="0" applyBorder="0" applyAlignment="0" applyProtection="0"/>
    <xf numFmtId="0" fontId="71" fillId="71" borderId="0" applyNumberFormat="0" applyBorder="0" applyAlignment="0" applyProtection="0"/>
    <xf numFmtId="0" fontId="71" fillId="61" borderId="0" applyNumberFormat="0" applyBorder="0" applyAlignment="0" applyProtection="0"/>
    <xf numFmtId="0" fontId="62" fillId="69" borderId="60" applyNumberFormat="0" applyAlignment="0" applyProtection="0"/>
    <xf numFmtId="0" fontId="62" fillId="57" borderId="60" applyNumberFormat="0" applyAlignment="0" applyProtection="0"/>
    <xf numFmtId="0" fontId="74" fillId="0" borderId="68" applyNumberFormat="0" applyFill="0" applyAlignment="0" applyProtection="0"/>
    <xf numFmtId="0" fontId="61" fillId="20" borderId="0" applyNumberFormat="0" applyBorder="0" applyAlignment="0" applyProtection="0"/>
    <xf numFmtId="0" fontId="61" fillId="10" borderId="0" applyNumberFormat="0" applyBorder="0" applyAlignment="0" applyProtection="0"/>
    <xf numFmtId="0" fontId="61" fillId="20" borderId="0" applyNumberFormat="0" applyBorder="0" applyAlignment="0" applyProtection="0"/>
    <xf numFmtId="0" fontId="61" fillId="10" borderId="0" applyNumberFormat="0" applyBorder="0" applyAlignment="0" applyProtection="0"/>
    <xf numFmtId="0" fontId="64" fillId="0" borderId="0" applyNumberFormat="0" applyFill="0" applyBorder="0" applyAlignment="0" applyProtection="0"/>
    <xf numFmtId="0" fontId="59" fillId="64" borderId="66" applyNumberFormat="0" applyFont="0" applyAlignment="0" applyProtection="0"/>
    <xf numFmtId="0" fontId="59" fillId="64" borderId="66" applyNumberFormat="0" applyFont="0" applyAlignment="0" applyProtection="0"/>
    <xf numFmtId="0" fontId="59" fillId="63" borderId="66" applyNumberFormat="0" applyAlignment="0" applyProtection="0"/>
    <xf numFmtId="0" fontId="59" fillId="64" borderId="66" applyNumberFormat="0" applyFont="0" applyAlignment="0" applyProtection="0"/>
    <xf numFmtId="0" fontId="59" fillId="64" borderId="66" applyNumberFormat="0" applyFont="0" applyAlignment="0" applyProtection="0"/>
    <xf numFmtId="0" fontId="59" fillId="64" borderId="66" applyNumberFormat="0" applyFont="0" applyAlignment="0" applyProtection="0"/>
    <xf numFmtId="0" fontId="59" fillId="63" borderId="66" applyNumberFormat="0" applyAlignment="0" applyProtection="0"/>
    <xf numFmtId="0" fontId="59" fillId="64" borderId="66" applyNumberFormat="0" applyFont="0" applyAlignment="0" applyProtection="0"/>
    <xf numFmtId="0" fontId="72" fillId="69" borderId="67" applyNumberFormat="0" applyAlignment="0" applyProtection="0"/>
    <xf numFmtId="0" fontId="72" fillId="57" borderId="67" applyNumberFormat="0" applyAlignment="0" applyProtection="0"/>
    <xf numFmtId="0" fontId="71" fillId="71" borderId="0" applyNumberFormat="0" applyBorder="0" applyAlignment="0" applyProtection="0"/>
    <xf numFmtId="0" fontId="71" fillId="61" borderId="0" applyNumberFormat="0" applyBorder="0" applyAlignment="0" applyProtection="0"/>
    <xf numFmtId="0" fontId="57" fillId="0" borderId="0"/>
    <xf numFmtId="0" fontId="12" fillId="0" borderId="0"/>
    <xf numFmtId="0" fontId="7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5" fillId="12" borderId="0" applyNumberFormat="0" applyBorder="0" applyAlignment="0" applyProtection="0"/>
    <xf numFmtId="0" fontId="1" fillId="0" borderId="0"/>
  </cellStyleXfs>
  <cellXfs count="410">
    <xf numFmtId="0" fontId="0" fillId="0" borderId="0" xfId="0"/>
    <xf numFmtId="0" fontId="1" fillId="0" borderId="0" xfId="2"/>
    <xf numFmtId="0" fontId="1" fillId="2" borderId="0" xfId="2" applyFill="1"/>
    <xf numFmtId="0" fontId="4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5" fillId="0" borderId="0" xfId="2" applyFont="1"/>
    <xf numFmtId="0" fontId="1" fillId="0" borderId="0" xfId="2" applyBorder="1"/>
    <xf numFmtId="0" fontId="3" fillId="0" borderId="2" xfId="3" applyFont="1" applyFill="1" applyBorder="1" applyAlignment="1">
      <alignment horizontal="center" vertical="center"/>
    </xf>
    <xf numFmtId="0" fontId="17" fillId="0" borderId="0" xfId="8" applyFont="1" applyFill="1"/>
    <xf numFmtId="0" fontId="19" fillId="0" borderId="0" xfId="8" applyFont="1" applyFill="1" applyBorder="1" applyAlignment="1">
      <alignment horizontal="center"/>
    </xf>
    <xf numFmtId="0" fontId="19" fillId="0" borderId="0" xfId="8" applyFont="1" applyFill="1"/>
    <xf numFmtId="14" fontId="21" fillId="0" borderId="2" xfId="7" applyNumberFormat="1" applyFont="1" applyBorder="1" applyAlignment="1">
      <alignment horizontal="center" vertical="center" wrapText="1"/>
    </xf>
    <xf numFmtId="0" fontId="22" fillId="0" borderId="2" xfId="8" applyFont="1" applyFill="1" applyBorder="1" applyAlignment="1">
      <alignment horizontal="center" vertical="center" wrapText="1"/>
    </xf>
    <xf numFmtId="3" fontId="22" fillId="2" borderId="2" xfId="8" applyNumberFormat="1" applyFont="1" applyFill="1" applyBorder="1" applyAlignment="1">
      <alignment horizontal="center" vertical="center"/>
    </xf>
    <xf numFmtId="165" fontId="23" fillId="0" borderId="2" xfId="8" applyNumberFormat="1" applyFont="1" applyFill="1" applyBorder="1" applyAlignment="1">
      <alignment horizontal="center" vertical="center" wrapText="1"/>
    </xf>
    <xf numFmtId="3" fontId="24" fillId="2" borderId="2" xfId="8" applyNumberFormat="1" applyFont="1" applyFill="1" applyBorder="1" applyAlignment="1">
      <alignment horizontal="center" vertical="center"/>
    </xf>
    <xf numFmtId="165" fontId="22" fillId="0" borderId="2" xfId="8" applyNumberFormat="1" applyFont="1" applyFill="1" applyBorder="1" applyAlignment="1">
      <alignment horizontal="center" vertical="center"/>
    </xf>
    <xf numFmtId="0" fontId="21" fillId="0" borderId="0" xfId="8" applyFont="1" applyFill="1" applyAlignment="1">
      <alignment vertical="center"/>
    </xf>
    <xf numFmtId="0" fontId="21" fillId="0" borderId="2" xfId="8" applyFont="1" applyFill="1" applyBorder="1" applyAlignment="1">
      <alignment horizontal="left" vertical="center" wrapText="1"/>
    </xf>
    <xf numFmtId="3" fontId="25" fillId="0" borderId="2" xfId="7" applyNumberFormat="1" applyFont="1" applyBorder="1" applyAlignment="1">
      <alignment horizontal="center" vertical="center" wrapText="1"/>
    </xf>
    <xf numFmtId="164" fontId="23" fillId="0" borderId="2" xfId="8" applyNumberFormat="1" applyFont="1" applyFill="1" applyBorder="1" applyAlignment="1">
      <alignment horizontal="center" vertical="center"/>
    </xf>
    <xf numFmtId="165" fontId="23" fillId="0" borderId="2" xfId="8" applyNumberFormat="1" applyFont="1" applyFill="1" applyBorder="1" applyAlignment="1">
      <alignment horizontal="center" vertical="center"/>
    </xf>
    <xf numFmtId="1" fontId="26" fillId="0" borderId="0" xfId="8" applyNumberFormat="1" applyFont="1" applyFill="1" applyAlignment="1">
      <alignment horizontal="center" vertical="center"/>
    </xf>
    <xf numFmtId="1" fontId="26" fillId="0" borderId="0" xfId="8" applyNumberFormat="1" applyFont="1" applyFill="1"/>
    <xf numFmtId="0" fontId="26" fillId="0" borderId="0" xfId="8" applyFont="1" applyFill="1"/>
    <xf numFmtId="0" fontId="21" fillId="0" borderId="0" xfId="8" applyFont="1" applyFill="1" applyAlignment="1">
      <alignment vertical="center" wrapText="1"/>
    </xf>
    <xf numFmtId="1" fontId="26" fillId="4" borderId="0" xfId="8" applyNumberFormat="1" applyFont="1" applyFill="1" applyAlignment="1">
      <alignment horizontal="center" vertical="center"/>
    </xf>
    <xf numFmtId="0" fontId="26" fillId="0" borderId="0" xfId="8" applyFont="1" applyFill="1" applyAlignment="1">
      <alignment vertical="center"/>
    </xf>
    <xf numFmtId="0" fontId="26" fillId="0" borderId="0" xfId="8" applyFont="1" applyFill="1" applyAlignment="1">
      <alignment horizontal="center"/>
    </xf>
    <xf numFmtId="0" fontId="26" fillId="0" borderId="0" xfId="8" applyFont="1" applyFill="1" applyAlignment="1">
      <alignment wrapText="1"/>
    </xf>
    <xf numFmtId="14" fontId="30" fillId="0" borderId="2" xfId="7" applyNumberFormat="1" applyFont="1" applyBorder="1" applyAlignment="1">
      <alignment horizontal="center" vertical="center" wrapText="1"/>
    </xf>
    <xf numFmtId="3" fontId="31" fillId="0" borderId="2" xfId="8" applyNumberFormat="1" applyFont="1" applyFill="1" applyBorder="1" applyAlignment="1">
      <alignment horizontal="center" vertical="center"/>
    </xf>
    <xf numFmtId="165" fontId="32" fillId="0" borderId="2" xfId="8" applyNumberFormat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 wrapText="1"/>
    </xf>
    <xf numFmtId="164" fontId="34" fillId="0" borderId="2" xfId="8" applyNumberFormat="1" applyFont="1" applyFill="1" applyBorder="1" applyAlignment="1">
      <alignment horizontal="center" vertical="center"/>
    </xf>
    <xf numFmtId="3" fontId="29" fillId="0" borderId="2" xfId="8" applyNumberFormat="1" applyFont="1" applyFill="1" applyBorder="1" applyAlignment="1">
      <alignment horizontal="center" vertical="center"/>
    </xf>
    <xf numFmtId="3" fontId="26" fillId="0" borderId="0" xfId="8" applyNumberFormat="1" applyFont="1" applyFill="1"/>
    <xf numFmtId="165" fontId="26" fillId="0" borderId="0" xfId="8" applyNumberFormat="1" applyFont="1" applyFill="1"/>
    <xf numFmtId="0" fontId="20" fillId="0" borderId="0" xfId="8" applyFont="1" applyFill="1"/>
    <xf numFmtId="0" fontId="29" fillId="0" borderId="0" xfId="8" applyFont="1" applyFill="1"/>
    <xf numFmtId="3" fontId="17" fillId="0" borderId="2" xfId="7" applyNumberFormat="1" applyFont="1" applyBorder="1" applyAlignment="1">
      <alignment horizontal="center" vertical="center" wrapText="1"/>
    </xf>
    <xf numFmtId="14" fontId="17" fillId="0" borderId="2" xfId="7" applyNumberFormat="1" applyFont="1" applyBorder="1" applyAlignment="1">
      <alignment horizontal="center" vertical="center" wrapText="1"/>
    </xf>
    <xf numFmtId="3" fontId="17" fillId="2" borderId="2" xfId="7" applyNumberFormat="1" applyFont="1" applyFill="1" applyBorder="1" applyAlignment="1">
      <alignment horizontal="center" vertical="center" wrapText="1"/>
    </xf>
    <xf numFmtId="3" fontId="17" fillId="0" borderId="9" xfId="8" applyNumberFormat="1" applyFont="1" applyFill="1" applyBorder="1" applyAlignment="1">
      <alignment horizontal="center" vertical="center"/>
    </xf>
    <xf numFmtId="165" fontId="36" fillId="0" borderId="2" xfId="8" applyNumberFormat="1" applyFont="1" applyFill="1" applyBorder="1" applyAlignment="1">
      <alignment horizontal="center" vertical="center" wrapText="1"/>
    </xf>
    <xf numFmtId="3" fontId="17" fillId="2" borderId="9" xfId="8" applyNumberFormat="1" applyFont="1" applyFill="1" applyBorder="1" applyAlignment="1">
      <alignment horizontal="center" vertical="center"/>
    </xf>
    <xf numFmtId="3" fontId="30" fillId="0" borderId="0" xfId="8" applyNumberFormat="1" applyFont="1" applyFill="1" applyAlignment="1">
      <alignment vertical="center"/>
    </xf>
    <xf numFmtId="3" fontId="17" fillId="0" borderId="17" xfId="8" applyNumberFormat="1" applyFont="1" applyFill="1" applyBorder="1" applyAlignment="1">
      <alignment horizontal="center" vertical="center"/>
    </xf>
    <xf numFmtId="165" fontId="38" fillId="0" borderId="17" xfId="8" applyNumberFormat="1" applyFont="1" applyFill="1" applyBorder="1" applyAlignment="1">
      <alignment horizontal="center" vertical="center" wrapText="1"/>
    </xf>
    <xf numFmtId="166" fontId="8" fillId="0" borderId="3" xfId="7" applyNumberFormat="1" applyFont="1" applyBorder="1" applyAlignment="1">
      <alignment horizontal="center" vertical="center"/>
    </xf>
    <xf numFmtId="164" fontId="36" fillId="0" borderId="1" xfId="8" applyNumberFormat="1" applyFont="1" applyFill="1" applyBorder="1" applyAlignment="1">
      <alignment horizontal="center" vertical="center"/>
    </xf>
    <xf numFmtId="166" fontId="8" fillId="0" borderId="18" xfId="7" applyNumberFormat="1" applyFont="1" applyBorder="1" applyAlignment="1">
      <alignment horizontal="center" vertical="center"/>
    </xf>
    <xf numFmtId="164" fontId="36" fillId="0" borderId="8" xfId="8" applyNumberFormat="1" applyFont="1" applyFill="1" applyBorder="1" applyAlignment="1">
      <alignment horizontal="center" vertical="center"/>
    </xf>
    <xf numFmtId="165" fontId="29" fillId="0" borderId="0" xfId="8" applyNumberFormat="1" applyFont="1" applyFill="1"/>
    <xf numFmtId="166" fontId="8" fillId="0" borderId="2" xfId="7" applyNumberFormat="1" applyFont="1" applyBorder="1" applyAlignment="1">
      <alignment horizontal="center" vertical="center"/>
    </xf>
    <xf numFmtId="0" fontId="26" fillId="0" borderId="19" xfId="8" applyFont="1" applyFill="1" applyBorder="1"/>
    <xf numFmtId="3" fontId="29" fillId="0" borderId="0" xfId="8" applyNumberFormat="1" applyFont="1" applyFill="1"/>
    <xf numFmtId="0" fontId="31" fillId="0" borderId="2" xfId="8" applyFont="1" applyFill="1" applyBorder="1" applyAlignment="1">
      <alignment horizontal="center" vertical="center" wrapText="1"/>
    </xf>
    <xf numFmtId="3" fontId="19" fillId="0" borderId="0" xfId="8" applyNumberFormat="1" applyFont="1" applyFill="1"/>
    <xf numFmtId="3" fontId="19" fillId="0" borderId="0" xfId="8" applyNumberFormat="1" applyFont="1" applyFill="1" applyAlignment="1">
      <alignment vertical="center"/>
    </xf>
    <xf numFmtId="0" fontId="39" fillId="0" borderId="0" xfId="8" applyFont="1" applyFill="1"/>
    <xf numFmtId="0" fontId="31" fillId="0" borderId="2" xfId="8" applyFont="1" applyFill="1" applyBorder="1" applyAlignment="1">
      <alignment horizontal="center" vertical="center"/>
    </xf>
    <xf numFmtId="0" fontId="15" fillId="0" borderId="2" xfId="9" applyFont="1" applyBorder="1" applyAlignment="1">
      <alignment vertical="center" wrapText="1"/>
    </xf>
    <xf numFmtId="165" fontId="29" fillId="0" borderId="2" xfId="8" applyNumberFormat="1" applyFont="1" applyFill="1" applyBorder="1" applyAlignment="1">
      <alignment horizontal="center" vertical="center"/>
    </xf>
    <xf numFmtId="164" fontId="17" fillId="0" borderId="2" xfId="7" applyNumberFormat="1" applyFont="1" applyBorder="1" applyAlignment="1">
      <alignment horizontal="center" vertical="center" wrapText="1"/>
    </xf>
    <xf numFmtId="165" fontId="17" fillId="0" borderId="2" xfId="8" applyNumberFormat="1" applyFont="1" applyFill="1" applyBorder="1" applyAlignment="1">
      <alignment horizontal="center" vertical="center"/>
    </xf>
    <xf numFmtId="0" fontId="37" fillId="0" borderId="17" xfId="8" applyFont="1" applyFill="1" applyBorder="1" applyAlignment="1">
      <alignment horizontal="center" vertical="center" wrapText="1"/>
    </xf>
    <xf numFmtId="165" fontId="17" fillId="0" borderId="20" xfId="8" applyNumberFormat="1" applyFont="1" applyFill="1" applyBorder="1" applyAlignment="1">
      <alignment horizontal="center" vertical="center"/>
    </xf>
    <xf numFmtId="0" fontId="21" fillId="0" borderId="6" xfId="8" applyFont="1" applyFill="1" applyBorder="1" applyAlignment="1">
      <alignment horizontal="left" vertical="center" wrapText="1"/>
    </xf>
    <xf numFmtId="165" fontId="35" fillId="0" borderId="3" xfId="8" applyNumberFormat="1" applyFont="1" applyFill="1" applyBorder="1" applyAlignment="1">
      <alignment horizontal="center" vertical="center"/>
    </xf>
    <xf numFmtId="3" fontId="20" fillId="0" borderId="2" xfId="7" applyNumberFormat="1" applyFont="1" applyBorder="1" applyAlignment="1">
      <alignment horizontal="center" vertical="center" wrapText="1"/>
    </xf>
    <xf numFmtId="165" fontId="34" fillId="0" borderId="2" xfId="8" applyNumberFormat="1" applyFont="1" applyFill="1" applyBorder="1" applyAlignment="1">
      <alignment horizontal="center" vertical="center" wrapText="1"/>
    </xf>
    <xf numFmtId="0" fontId="15" fillId="0" borderId="2" xfId="10" applyFont="1" applyBorder="1" applyAlignment="1">
      <alignment vertical="center" wrapText="1"/>
    </xf>
    <xf numFmtId="164" fontId="34" fillId="0" borderId="3" xfId="8" applyNumberFormat="1" applyFont="1" applyFill="1" applyBorder="1" applyAlignment="1">
      <alignment horizontal="center" vertical="center"/>
    </xf>
    <xf numFmtId="3" fontId="15" fillId="0" borderId="2" xfId="7" applyNumberFormat="1" applyFont="1" applyBorder="1" applyAlignment="1" applyProtection="1">
      <alignment horizontal="center" vertical="center"/>
      <protection locked="0"/>
    </xf>
    <xf numFmtId="3" fontId="29" fillId="0" borderId="2" xfId="8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/>
    </xf>
    <xf numFmtId="164" fontId="6" fillId="0" borderId="3" xfId="3" applyNumberFormat="1" applyFont="1" applyFill="1" applyBorder="1" applyAlignment="1">
      <alignment horizontal="center" vertical="center" wrapText="1"/>
    </xf>
    <xf numFmtId="165" fontId="8" fillId="0" borderId="3" xfId="3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/>
    </xf>
    <xf numFmtId="165" fontId="3" fillId="0" borderId="6" xfId="3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left" vertical="center" wrapText="1"/>
    </xf>
    <xf numFmtId="0" fontId="43" fillId="0" borderId="2" xfId="4" applyFont="1" applyFill="1" applyBorder="1" applyAlignment="1">
      <alignment horizontal="left" vertical="center" wrapText="1"/>
    </xf>
    <xf numFmtId="0" fontId="44" fillId="0" borderId="0" xfId="11" applyFont="1"/>
    <xf numFmtId="0" fontId="45" fillId="0" borderId="0" xfId="12" applyFont="1" applyFill="1" applyBorder="1" applyAlignment="1">
      <alignment horizontal="left"/>
    </xf>
    <xf numFmtId="0" fontId="46" fillId="0" borderId="0" xfId="11" applyFont="1" applyAlignment="1">
      <alignment horizontal="center" vertical="center" wrapText="1"/>
    </xf>
    <xf numFmtId="0" fontId="38" fillId="0" borderId="0" xfId="11" applyFont="1" applyAlignment="1">
      <alignment horizontal="center" vertical="center" wrapText="1"/>
    </xf>
    <xf numFmtId="0" fontId="26" fillId="0" borderId="0" xfId="11" applyFont="1"/>
    <xf numFmtId="0" fontId="47" fillId="0" borderId="25" xfId="11" applyFont="1" applyBorder="1" applyAlignment="1">
      <alignment horizontal="center" vertical="center" wrapText="1"/>
    </xf>
    <xf numFmtId="49" fontId="48" fillId="0" borderId="27" xfId="11" applyNumberFormat="1" applyFont="1" applyFill="1" applyBorder="1" applyAlignment="1">
      <alignment horizontal="center" vertical="center" wrapText="1"/>
    </xf>
    <xf numFmtId="49" fontId="48" fillId="0" borderId="28" xfId="11" applyNumberFormat="1" applyFont="1" applyFill="1" applyBorder="1" applyAlignment="1">
      <alignment horizontal="center" vertical="center" wrapText="1"/>
    </xf>
    <xf numFmtId="49" fontId="48" fillId="0" borderId="29" xfId="11" applyNumberFormat="1" applyFont="1" applyFill="1" applyBorder="1" applyAlignment="1">
      <alignment horizontal="center" vertical="center" wrapText="1"/>
    </xf>
    <xf numFmtId="164" fontId="39" fillId="0" borderId="32" xfId="11" applyNumberFormat="1" applyFont="1" applyFill="1" applyBorder="1" applyAlignment="1">
      <alignment horizontal="center"/>
    </xf>
    <xf numFmtId="0" fontId="39" fillId="0" borderId="0" xfId="11" applyFont="1"/>
    <xf numFmtId="164" fontId="39" fillId="0" borderId="31" xfId="11" applyNumberFormat="1" applyFont="1" applyFill="1" applyBorder="1" applyAlignment="1">
      <alignment horizontal="center"/>
    </xf>
    <xf numFmtId="164" fontId="39" fillId="0" borderId="33" xfId="11" applyNumberFormat="1" applyFont="1" applyFill="1" applyBorder="1" applyAlignment="1">
      <alignment horizontal="center"/>
    </xf>
    <xf numFmtId="164" fontId="39" fillId="0" borderId="13" xfId="11" applyNumberFormat="1" applyFont="1" applyFill="1" applyBorder="1" applyAlignment="1">
      <alignment horizontal="center"/>
    </xf>
    <xf numFmtId="164" fontId="39" fillId="0" borderId="34" xfId="11" applyNumberFormat="1" applyFont="1" applyFill="1" applyBorder="1" applyAlignment="1">
      <alignment horizontal="center"/>
    </xf>
    <xf numFmtId="164" fontId="39" fillId="0" borderId="35" xfId="11" applyNumberFormat="1" applyFont="1" applyFill="1" applyBorder="1" applyAlignment="1">
      <alignment horizontal="center"/>
    </xf>
    <xf numFmtId="164" fontId="39" fillId="0" borderId="36" xfId="11" applyNumberFormat="1" applyFont="1" applyFill="1" applyBorder="1" applyAlignment="1">
      <alignment horizontal="center"/>
    </xf>
    <xf numFmtId="164" fontId="39" fillId="0" borderId="3" xfId="11" applyNumberFormat="1" applyFont="1" applyFill="1" applyBorder="1" applyAlignment="1">
      <alignment horizontal="center"/>
    </xf>
    <xf numFmtId="49" fontId="26" fillId="0" borderId="3" xfId="11" applyNumberFormat="1" applyFont="1" applyBorder="1" applyAlignment="1">
      <alignment horizontal="left" wrapText="1"/>
    </xf>
    <xf numFmtId="0" fontId="44" fillId="0" borderId="0" xfId="11" applyFont="1" applyFill="1"/>
    <xf numFmtId="165" fontId="8" fillId="0" borderId="0" xfId="13" applyNumberFormat="1" applyFont="1" applyAlignment="1">
      <alignment wrapText="1"/>
    </xf>
    <xf numFmtId="0" fontId="50" fillId="0" borderId="0" xfId="11" applyFont="1"/>
    <xf numFmtId="0" fontId="50" fillId="0" borderId="0" xfId="11" applyFont="1" applyBorder="1"/>
    <xf numFmtId="0" fontId="49" fillId="0" borderId="0" xfId="11" applyFont="1"/>
    <xf numFmtId="0" fontId="44" fillId="0" borderId="0" xfId="11" applyFont="1" applyBorder="1"/>
    <xf numFmtId="165" fontId="2" fillId="0" borderId="0" xfId="13" applyNumberFormat="1" applyFont="1" applyAlignment="1">
      <alignment wrapText="1"/>
    </xf>
    <xf numFmtId="0" fontId="17" fillId="0" borderId="0" xfId="11" applyFont="1" applyAlignment="1">
      <alignment horizontal="center" vertical="center" wrapText="1"/>
    </xf>
    <xf numFmtId="0" fontId="22" fillId="0" borderId="0" xfId="11" applyFont="1" applyAlignment="1">
      <alignment horizontal="center" vertical="center" wrapText="1"/>
    </xf>
    <xf numFmtId="0" fontId="26" fillId="0" borderId="30" xfId="11" applyFont="1" applyBorder="1" applyAlignment="1">
      <alignment horizontal="center" vertical="center" wrapText="1"/>
    </xf>
    <xf numFmtId="49" fontId="48" fillId="0" borderId="12" xfId="11" applyNumberFormat="1" applyFont="1" applyFill="1" applyBorder="1" applyAlignment="1">
      <alignment horizontal="center" vertical="center" wrapText="1"/>
    </xf>
    <xf numFmtId="0" fontId="48" fillId="0" borderId="25" xfId="11" applyFont="1" applyBorder="1" applyAlignment="1">
      <alignment wrapText="1"/>
    </xf>
    <xf numFmtId="164" fontId="39" fillId="0" borderId="38" xfId="11" applyNumberFormat="1" applyFont="1" applyFill="1" applyBorder="1" applyAlignment="1">
      <alignment horizontal="center"/>
    </xf>
    <xf numFmtId="164" fontId="39" fillId="0" borderId="21" xfId="11" applyNumberFormat="1" applyFont="1" applyFill="1" applyBorder="1" applyAlignment="1">
      <alignment horizontal="center"/>
    </xf>
    <xf numFmtId="164" fontId="39" fillId="0" borderId="39" xfId="11" applyNumberFormat="1" applyFont="1" applyFill="1" applyBorder="1" applyAlignment="1">
      <alignment horizontal="center"/>
    </xf>
    <xf numFmtId="164" fontId="39" fillId="0" borderId="40" xfId="11" applyNumberFormat="1" applyFont="1" applyFill="1" applyBorder="1" applyAlignment="1">
      <alignment horizontal="center"/>
    </xf>
    <xf numFmtId="164" fontId="39" fillId="0" borderId="41" xfId="11" applyNumberFormat="1" applyFont="1" applyFill="1" applyBorder="1" applyAlignment="1">
      <alignment horizontal="center"/>
    </xf>
    <xf numFmtId="164" fontId="39" fillId="0" borderId="42" xfId="11" applyNumberFormat="1" applyFont="1" applyFill="1" applyBorder="1" applyAlignment="1">
      <alignment horizontal="center"/>
    </xf>
    <xf numFmtId="164" fontId="39" fillId="0" borderId="25" xfId="11" applyNumberFormat="1" applyFont="1" applyFill="1" applyBorder="1" applyAlignment="1">
      <alignment horizontal="center"/>
    </xf>
    <xf numFmtId="0" fontId="39" fillId="0" borderId="0" xfId="11" applyFont="1" applyFill="1"/>
    <xf numFmtId="49" fontId="26" fillId="0" borderId="13" xfId="11" applyNumberFormat="1" applyFont="1" applyBorder="1" applyAlignment="1">
      <alignment horizontal="left"/>
    </xf>
    <xf numFmtId="164" fontId="39" fillId="0" borderId="14" xfId="11" applyNumberFormat="1" applyFont="1" applyFill="1" applyBorder="1" applyAlignment="1">
      <alignment horizontal="center"/>
    </xf>
    <xf numFmtId="164" fontId="39" fillId="0" borderId="0" xfId="11" applyNumberFormat="1" applyFont="1" applyFill="1" applyBorder="1" applyAlignment="1">
      <alignment horizontal="center"/>
    </xf>
    <xf numFmtId="164" fontId="39" fillId="0" borderId="43" xfId="11" applyNumberFormat="1" applyFont="1" applyFill="1" applyBorder="1" applyAlignment="1">
      <alignment horizontal="center"/>
    </xf>
    <xf numFmtId="49" fontId="39" fillId="0" borderId="44" xfId="11" applyNumberFormat="1" applyFont="1" applyBorder="1" applyAlignment="1">
      <alignment horizontal="left" wrapText="1"/>
    </xf>
    <xf numFmtId="164" fontId="39" fillId="0" borderId="45" xfId="11" applyNumberFormat="1" applyFont="1" applyFill="1" applyBorder="1" applyAlignment="1">
      <alignment horizontal="center"/>
    </xf>
    <xf numFmtId="164" fontId="39" fillId="0" borderId="46" xfId="11" applyNumberFormat="1" applyFont="1" applyFill="1" applyBorder="1" applyAlignment="1">
      <alignment horizontal="center"/>
    </xf>
    <xf numFmtId="164" fontId="39" fillId="0" borderId="47" xfId="11" applyNumberFormat="1" applyFont="1" applyFill="1" applyBorder="1" applyAlignment="1">
      <alignment horizontal="center"/>
    </xf>
    <xf numFmtId="164" fontId="39" fillId="0" borderId="48" xfId="11" applyNumberFormat="1" applyFont="1" applyFill="1" applyBorder="1" applyAlignment="1">
      <alignment horizontal="center"/>
    </xf>
    <xf numFmtId="164" fontId="39" fillId="0" borderId="49" xfId="11" applyNumberFormat="1" applyFont="1" applyFill="1" applyBorder="1" applyAlignment="1">
      <alignment horizontal="center"/>
    </xf>
    <xf numFmtId="164" fontId="39" fillId="0" borderId="50" xfId="11" applyNumberFormat="1" applyFont="1" applyFill="1" applyBorder="1" applyAlignment="1">
      <alignment horizontal="center"/>
    </xf>
    <xf numFmtId="164" fontId="39" fillId="0" borderId="44" xfId="11" applyNumberFormat="1" applyFont="1" applyFill="1" applyBorder="1" applyAlignment="1">
      <alignment horizontal="center"/>
    </xf>
    <xf numFmtId="164" fontId="39" fillId="0" borderId="6" xfId="11" applyNumberFormat="1" applyFont="1" applyFill="1" applyBorder="1" applyAlignment="1">
      <alignment horizontal="center" wrapText="1"/>
    </xf>
    <xf numFmtId="164" fontId="39" fillId="0" borderId="34" xfId="11" applyNumberFormat="1" applyFont="1" applyFill="1" applyBorder="1" applyAlignment="1">
      <alignment horizontal="center" wrapText="1"/>
    </xf>
    <xf numFmtId="164" fontId="39" fillId="0" borderId="1" xfId="11" applyNumberFormat="1" applyFont="1" applyFill="1" applyBorder="1" applyAlignment="1">
      <alignment horizontal="center"/>
    </xf>
    <xf numFmtId="164" fontId="39" fillId="0" borderId="6" xfId="11" applyNumberFormat="1" applyFont="1" applyFill="1" applyBorder="1" applyAlignment="1">
      <alignment horizontal="center"/>
    </xf>
    <xf numFmtId="164" fontId="39" fillId="0" borderId="51" xfId="11" applyNumberFormat="1" applyFont="1" applyFill="1" applyBorder="1" applyAlignment="1">
      <alignment horizontal="center"/>
    </xf>
    <xf numFmtId="0" fontId="48" fillId="0" borderId="13" xfId="11" applyFont="1" applyBorder="1" applyAlignment="1">
      <alignment wrapText="1"/>
    </xf>
    <xf numFmtId="164" fontId="39" fillId="0" borderId="15" xfId="11" applyNumberFormat="1" applyFont="1" applyFill="1" applyBorder="1" applyAlignment="1">
      <alignment horizontal="center"/>
    </xf>
    <xf numFmtId="164" fontId="39" fillId="0" borderId="52" xfId="11" applyNumberFormat="1" applyFont="1" applyFill="1" applyBorder="1" applyAlignment="1">
      <alignment horizontal="center"/>
    </xf>
    <xf numFmtId="164" fontId="39" fillId="0" borderId="8" xfId="11" applyNumberFormat="1" applyFont="1" applyFill="1" applyBorder="1" applyAlignment="1">
      <alignment horizontal="center"/>
    </xf>
    <xf numFmtId="0" fontId="49" fillId="0" borderId="0" xfId="11" applyFont="1" applyFill="1"/>
    <xf numFmtId="165" fontId="8" fillId="0" borderId="0" xfId="13" applyNumberFormat="1" applyFont="1" applyAlignment="1">
      <alignment horizontal="right" wrapText="1"/>
    </xf>
    <xf numFmtId="165" fontId="54" fillId="0" borderId="0" xfId="14" applyNumberFormat="1" applyFont="1" applyAlignment="1">
      <alignment horizontal="right"/>
    </xf>
    <xf numFmtId="165" fontId="8" fillId="0" borderId="0" xfId="13" applyNumberFormat="1" applyFont="1"/>
    <xf numFmtId="0" fontId="30" fillId="0" borderId="0" xfId="11" applyFont="1" applyFill="1" applyAlignment="1"/>
    <xf numFmtId="0" fontId="26" fillId="0" borderId="0" xfId="11" applyFont="1" applyFill="1" applyAlignment="1"/>
    <xf numFmtId="0" fontId="13" fillId="0" borderId="0" xfId="11" applyFill="1"/>
    <xf numFmtId="0" fontId="26" fillId="0" borderId="0" xfId="11" applyFont="1" applyFill="1" applyAlignment="1">
      <alignment horizontal="center" vertical="center" wrapText="1"/>
    </xf>
    <xf numFmtId="0" fontId="48" fillId="0" borderId="0" xfId="11" applyFont="1" applyFill="1" applyAlignment="1">
      <alignment horizontal="center" vertical="center" wrapText="1"/>
    </xf>
    <xf numFmtId="0" fontId="21" fillId="0" borderId="2" xfId="11" applyFont="1" applyFill="1" applyBorder="1" applyAlignment="1">
      <alignment horizontal="center" vertical="center" wrapText="1"/>
    </xf>
    <xf numFmtId="0" fontId="9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/>
    </xf>
    <xf numFmtId="0" fontId="8" fillId="0" borderId="0" xfId="11" applyFont="1" applyFill="1" applyAlignment="1">
      <alignment horizontal="left" vertical="center" wrapText="1"/>
    </xf>
    <xf numFmtId="49" fontId="22" fillId="0" borderId="2" xfId="11" applyNumberFormat="1" applyFont="1" applyFill="1" applyBorder="1" applyAlignment="1">
      <alignment horizontal="center" vertical="center" wrapText="1"/>
    </xf>
    <xf numFmtId="0" fontId="1" fillId="0" borderId="0" xfId="15" applyFont="1" applyAlignment="1">
      <alignment vertical="top"/>
    </xf>
    <xf numFmtId="0" fontId="56" fillId="0" borderId="0" xfId="11" applyFont="1" applyAlignment="1">
      <alignment vertical="top"/>
    </xf>
    <xf numFmtId="0" fontId="1" fillId="0" borderId="0" xfId="15" applyFont="1" applyFill="1" applyAlignment="1">
      <alignment vertical="top"/>
    </xf>
    <xf numFmtId="0" fontId="40" fillId="0" borderId="0" xfId="15" applyFont="1" applyFill="1" applyAlignment="1">
      <alignment horizontal="center" vertical="top" wrapText="1"/>
    </xf>
    <xf numFmtId="0" fontId="56" fillId="0" borderId="0" xfId="15" applyFont="1" applyFill="1" applyAlignment="1">
      <alignment horizontal="right" vertical="center"/>
    </xf>
    <xf numFmtId="0" fontId="41" fillId="0" borderId="0" xfId="15" applyFont="1" applyFill="1" applyAlignment="1">
      <alignment horizontal="center" vertical="top" wrapText="1"/>
    </xf>
    <xf numFmtId="0" fontId="8" fillId="0" borderId="0" xfId="15" applyFont="1" applyAlignment="1">
      <alignment horizontal="center" vertical="center"/>
    </xf>
    <xf numFmtId="0" fontId="8" fillId="0" borderId="2" xfId="15" applyFont="1" applyFill="1" applyBorder="1" applyAlignment="1">
      <alignment horizontal="center" vertical="center" wrapText="1"/>
    </xf>
    <xf numFmtId="0" fontId="8" fillId="0" borderId="2" xfId="15" applyFont="1" applyBorder="1" applyAlignment="1">
      <alignment horizontal="center" vertical="center" wrapText="1"/>
    </xf>
    <xf numFmtId="0" fontId="8" fillId="0" borderId="2" xfId="15" applyNumberFormat="1" applyFont="1" applyBorder="1" applyAlignment="1">
      <alignment horizontal="center" vertical="center" wrapText="1"/>
    </xf>
    <xf numFmtId="0" fontId="1" fillId="0" borderId="0" xfId="15" applyFont="1" applyAlignment="1">
      <alignment vertical="center"/>
    </xf>
    <xf numFmtId="3" fontId="1" fillId="0" borderId="0" xfId="15" applyNumberFormat="1" applyFont="1" applyAlignment="1">
      <alignment vertical="center"/>
    </xf>
    <xf numFmtId="0" fontId="15" fillId="0" borderId="0" xfId="15" applyFont="1" applyAlignment="1">
      <alignment horizontal="center" vertical="center"/>
    </xf>
    <xf numFmtId="165" fontId="15" fillId="0" borderId="0" xfId="15" applyNumberFormat="1" applyFont="1" applyAlignment="1">
      <alignment horizontal="center" vertical="center"/>
    </xf>
    <xf numFmtId="164" fontId="1" fillId="0" borderId="0" xfId="15" applyNumberFormat="1" applyFont="1" applyAlignment="1">
      <alignment vertical="center"/>
    </xf>
    <xf numFmtId="165" fontId="15" fillId="4" borderId="0" xfId="15" applyNumberFormat="1" applyFont="1" applyFill="1" applyAlignment="1">
      <alignment horizontal="center" vertical="center"/>
    </xf>
    <xf numFmtId="0" fontId="1" fillId="0" borderId="0" xfId="15" applyFont="1"/>
    <xf numFmtId="0" fontId="28" fillId="0" borderId="0" xfId="8" applyFont="1" applyFill="1" applyAlignment="1">
      <alignment horizontal="center"/>
    </xf>
    <xf numFmtId="0" fontId="20" fillId="0" borderId="2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6" fillId="0" borderId="16" xfId="8" applyFont="1" applyFill="1" applyBorder="1" applyAlignment="1">
      <alignment horizontal="center" vertical="center" wrapText="1"/>
    </xf>
    <xf numFmtId="0" fontId="31" fillId="0" borderId="57" xfId="8" applyFont="1" applyFill="1" applyBorder="1" applyAlignment="1">
      <alignment horizontal="center" vertical="center" wrapText="1"/>
    </xf>
    <xf numFmtId="0" fontId="15" fillId="0" borderId="57" xfId="9" applyFont="1" applyBorder="1" applyAlignment="1">
      <alignment vertical="center" wrapText="1"/>
    </xf>
    <xf numFmtId="0" fontId="15" fillId="0" borderId="58" xfId="9" applyFont="1" applyBorder="1" applyAlignment="1">
      <alignment vertical="center" wrapText="1"/>
    </xf>
    <xf numFmtId="14" fontId="20" fillId="0" borderId="16" xfId="16" applyNumberFormat="1" applyFont="1" applyBorder="1" applyAlignment="1">
      <alignment horizontal="center" vertical="center" wrapText="1"/>
    </xf>
    <xf numFmtId="0" fontId="41" fillId="0" borderId="2" xfId="15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57" xfId="8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8" fillId="0" borderId="2" xfId="0" applyFont="1" applyBorder="1" applyAlignment="1">
      <alignment vertical="center" wrapText="1"/>
    </xf>
    <xf numFmtId="0" fontId="41" fillId="0" borderId="2" xfId="15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5" applyFont="1" applyBorder="1"/>
    <xf numFmtId="3" fontId="43" fillId="0" borderId="2" xfId="3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3" fontId="2" fillId="0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3" applyNumberFormat="1" applyFont="1" applyFill="1" applyBorder="1" applyAlignment="1">
      <alignment horizontal="center" vertical="center"/>
    </xf>
    <xf numFmtId="1" fontId="3" fillId="0" borderId="2" xfId="3" applyNumberFormat="1" applyFont="1" applyFill="1" applyBorder="1" applyAlignment="1">
      <alignment horizontal="center" vertical="center" wrapText="1"/>
    </xf>
    <xf numFmtId="0" fontId="41" fillId="5" borderId="69" xfId="11" applyFont="1" applyFill="1" applyBorder="1" applyAlignment="1">
      <alignment horizontal="left" vertical="center" wrapText="1"/>
    </xf>
    <xf numFmtId="165" fontId="41" fillId="0" borderId="69" xfId="295" applyNumberFormat="1" applyFont="1" applyBorder="1" applyAlignment="1">
      <alignment horizontal="center" vertical="center"/>
    </xf>
    <xf numFmtId="0" fontId="41" fillId="0" borderId="69" xfId="295" applyFont="1" applyBorder="1" applyAlignment="1">
      <alignment horizontal="center" vertical="center"/>
    </xf>
    <xf numFmtId="0" fontId="77" fillId="0" borderId="69" xfId="11" applyFont="1" applyBorder="1" applyAlignment="1">
      <alignment horizontal="left" vertical="center" wrapText="1"/>
    </xf>
    <xf numFmtId="0" fontId="77" fillId="0" borderId="69" xfId="295" applyFont="1" applyBorder="1" applyAlignment="1">
      <alignment horizontal="center" vertical="center"/>
    </xf>
    <xf numFmtId="0" fontId="41" fillId="0" borderId="69" xfId="11" applyFont="1" applyFill="1" applyBorder="1" applyAlignment="1">
      <alignment horizontal="left" vertical="center" wrapText="1"/>
    </xf>
    <xf numFmtId="0" fontId="77" fillId="0" borderId="69" xfId="11" applyFont="1" applyFill="1" applyBorder="1" applyAlignment="1">
      <alignment horizontal="left" vertical="center" wrapText="1"/>
    </xf>
    <xf numFmtId="165" fontId="77" fillId="0" borderId="69" xfId="295" applyNumberFormat="1" applyFont="1" applyBorder="1" applyAlignment="1">
      <alignment horizontal="center" vertical="center"/>
    </xf>
    <xf numFmtId="164" fontId="16" fillId="0" borderId="69" xfId="11" applyNumberFormat="1" applyFont="1" applyFill="1" applyBorder="1" applyAlignment="1">
      <alignment horizontal="center" vertical="center"/>
    </xf>
    <xf numFmtId="49" fontId="41" fillId="0" borderId="70" xfId="11" applyNumberFormat="1" applyFont="1" applyFill="1" applyBorder="1" applyAlignment="1">
      <alignment horizontal="center" vertical="center" wrapText="1"/>
    </xf>
    <xf numFmtId="49" fontId="41" fillId="0" borderId="71" xfId="11" applyNumberFormat="1" applyFont="1" applyFill="1" applyBorder="1" applyAlignment="1">
      <alignment horizontal="center" vertical="center" wrapText="1"/>
    </xf>
    <xf numFmtId="0" fontId="30" fillId="0" borderId="2" xfId="11" applyFont="1" applyFill="1" applyBorder="1" applyAlignment="1">
      <alignment horizontal="left" vertical="center" wrapText="1"/>
    </xf>
    <xf numFmtId="165" fontId="15" fillId="0" borderId="2" xfId="11" applyNumberFormat="1" applyFont="1" applyFill="1" applyBorder="1" applyAlignment="1">
      <alignment horizontal="center" vertical="center" wrapText="1"/>
    </xf>
    <xf numFmtId="164" fontId="30" fillId="0" borderId="2" xfId="1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0" fillId="2" borderId="5" xfId="5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/>
    </xf>
    <xf numFmtId="3" fontId="8" fillId="0" borderId="3" xfId="3" applyNumberFormat="1" applyFont="1" applyFill="1" applyBorder="1" applyAlignment="1">
      <alignment horizontal="center" vertical="center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82" fillId="2" borderId="2" xfId="5" applyNumberFormat="1" applyFont="1" applyFill="1" applyBorder="1" applyAlignment="1" applyProtection="1">
      <alignment horizontal="center" vertical="center" wrapText="1"/>
    </xf>
    <xf numFmtId="3" fontId="83" fillId="2" borderId="2" xfId="8" applyNumberFormat="1" applyFont="1" applyFill="1" applyBorder="1" applyAlignment="1">
      <alignment horizontal="center" vertical="center"/>
    </xf>
    <xf numFmtId="3" fontId="84" fillId="2" borderId="4" xfId="8" applyNumberFormat="1" applyFont="1" applyFill="1" applyBorder="1" applyAlignment="1">
      <alignment horizontal="center" vertical="center"/>
    </xf>
    <xf numFmtId="164" fontId="83" fillId="0" borderId="16" xfId="8" applyNumberFormat="1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/>
    </xf>
    <xf numFmtId="3" fontId="86" fillId="2" borderId="4" xfId="8" applyNumberFormat="1" applyFont="1" applyFill="1" applyBorder="1" applyAlignment="1">
      <alignment horizontal="center" vertical="center"/>
    </xf>
    <xf numFmtId="164" fontId="87" fillId="0" borderId="16" xfId="8" applyNumberFormat="1" applyFont="1" applyFill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/>
    </xf>
    <xf numFmtId="0" fontId="88" fillId="2" borderId="2" xfId="15" applyFont="1" applyFill="1" applyBorder="1" applyAlignment="1">
      <alignment horizontal="center" vertical="center"/>
    </xf>
    <xf numFmtId="164" fontId="88" fillId="0" borderId="2" xfId="11" applyNumberFormat="1" applyFont="1" applyBorder="1" applyAlignment="1">
      <alignment horizontal="center" vertical="center"/>
    </xf>
    <xf numFmtId="3" fontId="88" fillId="0" borderId="2" xfId="11" applyNumberFormat="1" applyFont="1" applyBorder="1" applyAlignment="1">
      <alignment horizontal="center" vertical="center"/>
    </xf>
    <xf numFmtId="0" fontId="85" fillId="2" borderId="2" xfId="15" applyFont="1" applyFill="1" applyBorder="1" applyAlignment="1">
      <alignment horizontal="center" vertical="center"/>
    </xf>
    <xf numFmtId="164" fontId="85" fillId="0" borderId="2" xfId="11" applyNumberFormat="1" applyFont="1" applyBorder="1" applyAlignment="1">
      <alignment horizontal="center" vertical="center"/>
    </xf>
    <xf numFmtId="3" fontId="85" fillId="0" borderId="2" xfId="11" applyNumberFormat="1" applyFont="1" applyBorder="1" applyAlignment="1">
      <alignment horizontal="center" vertical="center"/>
    </xf>
    <xf numFmtId="0" fontId="85" fillId="0" borderId="2" xfId="15" applyFont="1" applyBorder="1" applyAlignment="1">
      <alignment horizontal="center" vertical="center"/>
    </xf>
    <xf numFmtId="0" fontId="85" fillId="0" borderId="2" xfId="15" applyFont="1" applyBorder="1" applyAlignment="1">
      <alignment horizontal="center"/>
    </xf>
    <xf numFmtId="0" fontId="85" fillId="2" borderId="5" xfId="0" applyFont="1" applyFill="1" applyBorder="1" applyAlignment="1">
      <alignment horizontal="center" vertical="center"/>
    </xf>
    <xf numFmtId="3" fontId="87" fillId="2" borderId="2" xfId="8" applyNumberFormat="1" applyFont="1" applyFill="1" applyBorder="1" applyAlignment="1">
      <alignment horizontal="center" vertical="center"/>
    </xf>
    <xf numFmtId="164" fontId="87" fillId="2" borderId="16" xfId="8" applyNumberFormat="1" applyFont="1" applyFill="1" applyBorder="1" applyAlignment="1">
      <alignment horizontal="center" vertical="center"/>
    </xf>
    <xf numFmtId="0" fontId="85" fillId="2" borderId="2" xfId="0" applyFont="1" applyFill="1" applyBorder="1" applyAlignment="1">
      <alignment horizontal="center" vertical="center"/>
    </xf>
    <xf numFmtId="3" fontId="89" fillId="0" borderId="2" xfId="8" applyNumberFormat="1" applyFont="1" applyFill="1" applyBorder="1" applyAlignment="1">
      <alignment horizontal="center" vertical="center"/>
    </xf>
    <xf numFmtId="164" fontId="89" fillId="0" borderId="16" xfId="8" applyNumberFormat="1" applyFont="1" applyFill="1" applyBorder="1" applyAlignment="1">
      <alignment horizontal="center" vertical="center"/>
    </xf>
    <xf numFmtId="1" fontId="3" fillId="0" borderId="3" xfId="3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4" fillId="0" borderId="0" xfId="5" applyNumberFormat="1" applyFont="1" applyFill="1" applyBorder="1" applyProtection="1">
      <protection locked="0"/>
    </xf>
    <xf numFmtId="3" fontId="8" fillId="0" borderId="2" xfId="5" applyNumberFormat="1" applyFont="1" applyFill="1" applyBorder="1" applyAlignment="1" applyProtection="1">
      <alignment horizontal="center"/>
      <protection locked="0"/>
    </xf>
    <xf numFmtId="165" fontId="8" fillId="0" borderId="2" xfId="5" applyNumberFormat="1" applyFont="1" applyFill="1" applyBorder="1" applyAlignment="1" applyProtection="1">
      <alignment horizontal="center" vertical="center"/>
      <protection locked="0"/>
    </xf>
    <xf numFmtId="3" fontId="8" fillId="0" borderId="2" xfId="5" applyNumberFormat="1" applyFont="1" applyFill="1" applyBorder="1" applyAlignment="1" applyProtection="1">
      <alignment horizontal="center" vertical="center"/>
      <protection locked="0"/>
    </xf>
    <xf numFmtId="1" fontId="8" fillId="0" borderId="2" xfId="5" applyNumberFormat="1" applyFont="1" applyFill="1" applyBorder="1" applyAlignment="1" applyProtection="1">
      <alignment horizontal="center"/>
      <protection locked="0"/>
    </xf>
    <xf numFmtId="1" fontId="8" fillId="0" borderId="5" xfId="5" applyNumberFormat="1" applyFont="1" applyFill="1" applyBorder="1" applyAlignment="1" applyProtection="1">
      <alignment horizontal="center"/>
      <protection locked="0"/>
    </xf>
    <xf numFmtId="1" fontId="8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7" applyNumberFormat="1" applyFont="1" applyFill="1" applyBorder="1" applyAlignment="1">
      <alignment horizontal="center" wrapText="1"/>
    </xf>
    <xf numFmtId="164" fontId="8" fillId="0" borderId="2" xfId="5" applyNumberFormat="1" applyFont="1" applyFill="1" applyBorder="1" applyAlignment="1" applyProtection="1">
      <alignment horizontal="center" vertical="center"/>
      <protection locked="0"/>
    </xf>
    <xf numFmtId="1" fontId="8" fillId="0" borderId="2" xfId="5" applyNumberFormat="1" applyFont="1" applyFill="1" applyBorder="1" applyAlignment="1" applyProtection="1">
      <alignment horizontal="center" vertical="center"/>
      <protection locked="0"/>
    </xf>
    <xf numFmtId="1" fontId="8" fillId="0" borderId="2" xfId="5" applyNumberFormat="1" applyFont="1" applyFill="1" applyBorder="1" applyAlignment="1" applyProtection="1">
      <alignment wrapText="1"/>
      <protection locked="0"/>
    </xf>
    <xf numFmtId="3" fontId="8" fillId="0" borderId="9" xfId="5" applyNumberFormat="1" applyFont="1" applyFill="1" applyBorder="1" applyAlignment="1" applyProtection="1">
      <alignment horizontal="center"/>
      <protection locked="0"/>
    </xf>
    <xf numFmtId="165" fontId="8" fillId="0" borderId="9" xfId="5" applyNumberFormat="1" applyFont="1" applyFill="1" applyBorder="1" applyAlignment="1" applyProtection="1">
      <alignment horizontal="center" vertical="center"/>
      <protection locked="0"/>
    </xf>
    <xf numFmtId="3" fontId="8" fillId="0" borderId="9" xfId="5" applyNumberFormat="1" applyFont="1" applyFill="1" applyBorder="1" applyAlignment="1" applyProtection="1">
      <alignment horizontal="center" vertical="center"/>
      <protection locked="0"/>
    </xf>
    <xf numFmtId="164" fontId="8" fillId="0" borderId="9" xfId="5" applyNumberFormat="1" applyFont="1" applyFill="1" applyBorder="1" applyAlignment="1" applyProtection="1">
      <alignment horizontal="center" vertical="center"/>
      <protection locked="0"/>
    </xf>
    <xf numFmtId="1" fontId="8" fillId="0" borderId="9" xfId="5" applyNumberFormat="1" applyFont="1" applyFill="1" applyBorder="1" applyAlignment="1" applyProtection="1">
      <alignment horizontal="center" vertical="center"/>
      <protection locked="0"/>
    </xf>
    <xf numFmtId="3" fontId="8" fillId="0" borderId="5" xfId="6" applyNumberFormat="1" applyFont="1" applyFill="1" applyBorder="1" applyAlignment="1">
      <alignment horizontal="center" wrapText="1"/>
    </xf>
    <xf numFmtId="1" fontId="8" fillId="0" borderId="0" xfId="5" applyNumberFormat="1" applyFont="1" applyFill="1" applyBorder="1" applyAlignment="1" applyProtection="1">
      <alignment horizontal="center" vertical="center"/>
      <protection locked="0"/>
    </xf>
    <xf numFmtId="165" fontId="8" fillId="0" borderId="2" xfId="5" applyNumberFormat="1" applyFont="1" applyFill="1" applyBorder="1" applyAlignment="1" applyProtection="1">
      <alignment horizontal="center"/>
      <protection locked="0"/>
    </xf>
    <xf numFmtId="1" fontId="8" fillId="0" borderId="2" xfId="5" applyNumberFormat="1" applyFont="1" applyFill="1" applyBorder="1" applyAlignment="1" applyProtection="1">
      <alignment horizontal="center" wrapText="1"/>
      <protection locked="0"/>
    </xf>
    <xf numFmtId="165" fontId="8" fillId="0" borderId="2" xfId="5" applyNumberFormat="1" applyFont="1" applyFill="1" applyBorder="1" applyAlignment="1" applyProtection="1">
      <alignment horizontal="center" wrapText="1"/>
      <protection locked="0"/>
    </xf>
    <xf numFmtId="164" fontId="8" fillId="0" borderId="2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8" fillId="0" borderId="13" xfId="5" applyFont="1" applyFill="1" applyBorder="1" applyAlignment="1" applyProtection="1">
      <alignment horizontal="left" wrapText="1"/>
      <protection locked="0"/>
    </xf>
    <xf numFmtId="1" fontId="8" fillId="0" borderId="0" xfId="5" applyNumberFormat="1" applyFont="1" applyFill="1" applyAlignment="1" applyProtection="1">
      <alignment vertical="center"/>
      <protection locked="0"/>
    </xf>
    <xf numFmtId="3" fontId="10" fillId="0" borderId="2" xfId="5" applyNumberFormat="1" applyFont="1" applyFill="1" applyBorder="1" applyAlignment="1" applyProtection="1">
      <alignment horizontal="center" vertical="center"/>
      <protection locked="0"/>
    </xf>
    <xf numFmtId="165" fontId="10" fillId="0" borderId="2" xfId="5" applyNumberFormat="1" applyFont="1" applyFill="1" applyBorder="1" applyAlignment="1" applyProtection="1">
      <alignment horizontal="center" vertical="center"/>
      <protection locked="0"/>
    </xf>
    <xf numFmtId="1" fontId="10" fillId="0" borderId="2" xfId="5" applyNumberFormat="1" applyFont="1" applyFill="1" applyBorder="1" applyAlignment="1" applyProtection="1">
      <alignment horizontal="center" vertical="center" wrapText="1"/>
    </xf>
    <xf numFmtId="3" fontId="10" fillId="0" borderId="5" xfId="5" applyNumberFormat="1" applyFont="1" applyFill="1" applyBorder="1" applyAlignment="1" applyProtection="1">
      <alignment horizontal="center" vertical="center"/>
      <protection locked="0"/>
    </xf>
    <xf numFmtId="1" fontId="10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10" fillId="0" borderId="2" xfId="5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5" applyNumberFormat="1" applyFont="1" applyFill="1" applyBorder="1" applyAlignment="1" applyProtection="1">
      <alignment horizontal="center" vertical="center"/>
      <protection locked="0"/>
    </xf>
    <xf numFmtId="1" fontId="10" fillId="0" borderId="2" xfId="5" applyNumberFormat="1" applyFont="1" applyFill="1" applyBorder="1" applyAlignment="1" applyProtection="1">
      <alignment horizontal="center" vertical="center"/>
      <protection locked="0"/>
    </xf>
    <xf numFmtId="0" fontId="10" fillId="0" borderId="2" xfId="7" applyFont="1" applyFill="1" applyBorder="1" applyAlignment="1">
      <alignment horizontal="left" vertical="center"/>
    </xf>
    <xf numFmtId="1" fontId="1" fillId="0" borderId="2" xfId="5" applyNumberFormat="1" applyFont="1" applyFill="1" applyBorder="1" applyAlignment="1" applyProtection="1">
      <alignment horizontal="center"/>
    </xf>
    <xf numFmtId="1" fontId="82" fillId="0" borderId="0" xfId="5" applyNumberFormat="1" applyFont="1" applyFill="1" applyProtection="1">
      <protection locked="0"/>
    </xf>
    <xf numFmtId="1" fontId="79" fillId="0" borderId="0" xfId="5" applyNumberFormat="1" applyFont="1" applyFill="1" applyBorder="1" applyAlignment="1" applyProtection="1">
      <alignment horizontal="center"/>
      <protection locked="0"/>
    </xf>
    <xf numFmtId="1" fontId="40" fillId="0" borderId="0" xfId="5" applyNumberFormat="1" applyFont="1" applyFill="1" applyBorder="1" applyAlignment="1" applyProtection="1">
      <alignment horizontal="center"/>
      <protection locked="0"/>
    </xf>
    <xf numFmtId="1" fontId="80" fillId="0" borderId="0" xfId="5" applyNumberFormat="1" applyFont="1" applyFill="1" applyProtection="1">
      <protection locked="0"/>
    </xf>
    <xf numFmtId="1" fontId="79" fillId="0" borderId="0" xfId="5" applyNumberFormat="1" applyFont="1" applyFill="1" applyAlignment="1" applyProtection="1">
      <alignment horizontal="center"/>
      <protection locked="0"/>
    </xf>
    <xf numFmtId="1" fontId="40" fillId="0" borderId="0" xfId="5" applyNumberFormat="1" applyFont="1" applyFill="1" applyAlignment="1" applyProtection="1">
      <alignment horizontal="center"/>
      <protection locked="0"/>
    </xf>
    <xf numFmtId="1" fontId="4" fillId="0" borderId="0" xfId="5" applyNumberFormat="1" applyFont="1" applyFill="1" applyProtection="1">
      <protection locked="0"/>
    </xf>
    <xf numFmtId="0" fontId="2" fillId="0" borderId="3" xfId="3" applyFont="1" applyFill="1" applyBorder="1" applyAlignment="1">
      <alignment horizontal="left" vertical="center" wrapText="1" indent="1"/>
    </xf>
    <xf numFmtId="1" fontId="80" fillId="0" borderId="0" xfId="5" applyNumberFormat="1" applyFont="1" applyFill="1" applyBorder="1" applyAlignment="1" applyProtection="1">
      <alignment horizontal="center"/>
      <protection locked="0"/>
    </xf>
    <xf numFmtId="1" fontId="10" fillId="2" borderId="2" xfId="5" applyNumberFormat="1" applyFont="1" applyFill="1" applyBorder="1" applyAlignment="1" applyProtection="1">
      <alignment horizontal="center" vertical="center"/>
      <protection locked="0"/>
    </xf>
    <xf numFmtId="2" fontId="3" fillId="2" borderId="2" xfId="3" applyNumberFormat="1" applyFont="1" applyFill="1" applyBorder="1" applyAlignment="1">
      <alignment horizontal="center" vertical="center"/>
    </xf>
    <xf numFmtId="165" fontId="10" fillId="2" borderId="2" xfId="5" applyNumberFormat="1" applyFont="1" applyFill="1" applyBorder="1" applyAlignment="1" applyProtection="1">
      <alignment horizontal="center" vertical="center"/>
      <protection locked="0"/>
    </xf>
    <xf numFmtId="0" fontId="78" fillId="0" borderId="0" xfId="295" applyFont="1" applyBorder="1" applyAlignment="1">
      <alignment horizontal="left" vertical="center" wrapText="1"/>
    </xf>
    <xf numFmtId="0" fontId="76" fillId="0" borderId="0" xfId="11" applyFont="1" applyFill="1" applyBorder="1" applyAlignment="1">
      <alignment horizontal="center" vertical="center" wrapText="1"/>
    </xf>
    <xf numFmtId="0" fontId="56" fillId="0" borderId="69" xfId="11" applyFont="1" applyBorder="1" applyAlignment="1">
      <alignment horizontal="center" vertical="center" wrapText="1"/>
    </xf>
    <xf numFmtId="0" fontId="41" fillId="0" borderId="22" xfId="11" applyFont="1" applyFill="1" applyBorder="1" applyAlignment="1">
      <alignment horizontal="center" vertical="center" wrapText="1"/>
    </xf>
    <xf numFmtId="0" fontId="41" fillId="0" borderId="23" xfId="11" applyFont="1" applyFill="1" applyBorder="1" applyAlignment="1">
      <alignment horizontal="center" vertical="center" wrapText="1"/>
    </xf>
    <xf numFmtId="0" fontId="38" fillId="0" borderId="0" xfId="11" applyFont="1" applyAlignment="1">
      <alignment horizontal="right" vertical="center" wrapText="1"/>
    </xf>
    <xf numFmtId="0" fontId="26" fillId="0" borderId="37" xfId="11" applyFont="1" applyBorder="1" applyAlignment="1">
      <alignment horizontal="center" vertical="center" wrapText="1"/>
    </xf>
    <xf numFmtId="0" fontId="26" fillId="0" borderId="22" xfId="11" applyFont="1" applyBorder="1" applyAlignment="1">
      <alignment horizontal="center" vertical="center"/>
    </xf>
    <xf numFmtId="0" fontId="26" fillId="0" borderId="26" xfId="11" applyFont="1" applyBorder="1" applyAlignment="1">
      <alignment horizontal="center" vertical="center"/>
    </xf>
    <xf numFmtId="0" fontId="26" fillId="0" borderId="23" xfId="11" applyFont="1" applyBorder="1" applyAlignment="1">
      <alignment horizontal="center" vertical="center"/>
    </xf>
    <xf numFmtId="0" fontId="26" fillId="0" borderId="24" xfId="11" applyFont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right"/>
    </xf>
    <xf numFmtId="0" fontId="21" fillId="0" borderId="2" xfId="11" applyFont="1" applyFill="1" applyBorder="1" applyAlignment="1">
      <alignment horizontal="center" vertical="center" wrapText="1"/>
    </xf>
    <xf numFmtId="0" fontId="22" fillId="0" borderId="2" xfId="11" applyFont="1" applyFill="1" applyBorder="1" applyAlignment="1">
      <alignment horizontal="center" vertical="center" wrapText="1"/>
    </xf>
    <xf numFmtId="0" fontId="40" fillId="0" borderId="0" xfId="15" applyFont="1" applyFill="1" applyAlignment="1">
      <alignment horizontal="center" vertical="top" wrapText="1"/>
    </xf>
    <xf numFmtId="0" fontId="41" fillId="0" borderId="2" xfId="15" applyFont="1" applyFill="1" applyBorder="1" applyAlignment="1">
      <alignment horizontal="center" vertical="top" wrapText="1"/>
    </xf>
    <xf numFmtId="0" fontId="41" fillId="0" borderId="2" xfId="15" applyFont="1" applyBorder="1" applyAlignment="1">
      <alignment horizontal="center" vertical="center" wrapText="1"/>
    </xf>
    <xf numFmtId="0" fontId="16" fillId="0" borderId="0" xfId="8" applyFont="1" applyFill="1" applyAlignment="1">
      <alignment horizontal="center" wrapText="1"/>
    </xf>
    <xf numFmtId="0" fontId="18" fillId="0" borderId="0" xfId="8" applyFont="1" applyFill="1" applyAlignment="1">
      <alignment horizontal="center"/>
    </xf>
    <xf numFmtId="0" fontId="19" fillId="0" borderId="53" xfId="8" applyFont="1" applyFill="1" applyBorder="1" applyAlignment="1">
      <alignment horizontal="center"/>
    </xf>
    <xf numFmtId="0" fontId="19" fillId="0" borderId="56" xfId="8" applyFont="1" applyFill="1" applyBorder="1" applyAlignment="1">
      <alignment horizontal="center"/>
    </xf>
    <xf numFmtId="2" fontId="20" fillId="0" borderId="54" xfId="8" applyNumberFormat="1" applyFont="1" applyFill="1" applyBorder="1" applyAlignment="1">
      <alignment horizontal="center" vertical="center" wrapText="1"/>
    </xf>
    <xf numFmtId="2" fontId="20" fillId="0" borderId="2" xfId="8" applyNumberFormat="1" applyFont="1" applyFill="1" applyBorder="1" applyAlignment="1">
      <alignment horizontal="center" vertical="center" wrapText="1"/>
    </xf>
    <xf numFmtId="14" fontId="20" fillId="0" borderId="54" xfId="16" applyNumberFormat="1" applyFont="1" applyBorder="1" applyAlignment="1">
      <alignment horizontal="center" vertical="center" wrapText="1"/>
    </xf>
    <xf numFmtId="14" fontId="20" fillId="0" borderId="55" xfId="16" applyNumberFormat="1" applyFont="1" applyBorder="1" applyAlignment="1">
      <alignment horizontal="center" vertical="center" wrapText="1"/>
    </xf>
    <xf numFmtId="0" fontId="27" fillId="0" borderId="0" xfId="8" applyFont="1" applyFill="1" applyAlignment="1">
      <alignment horizontal="center" wrapText="1"/>
    </xf>
    <xf numFmtId="0" fontId="18" fillId="0" borderId="0" xfId="8" applyFont="1" applyFill="1" applyAlignment="1">
      <alignment horizontal="center" wrapText="1"/>
    </xf>
    <xf numFmtId="0" fontId="19" fillId="0" borderId="59" xfId="8" applyFont="1" applyFill="1" applyBorder="1" applyAlignment="1">
      <alignment horizontal="center"/>
    </xf>
    <xf numFmtId="0" fontId="19" fillId="0" borderId="57" xfId="8" applyFont="1" applyFill="1" applyBorder="1" applyAlignment="1">
      <alignment horizontal="center"/>
    </xf>
    <xf numFmtId="0" fontId="16" fillId="0" borderId="54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6" fillId="0" borderId="55" xfId="8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/>
    </xf>
    <xf numFmtId="165" fontId="3" fillId="0" borderId="5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left" vertical="center" wrapText="1"/>
    </xf>
    <xf numFmtId="0" fontId="42" fillId="0" borderId="7" xfId="3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1" fillId="0" borderId="0" xfId="1" applyFont="1" applyAlignment="1">
      <alignment horizontal="center"/>
    </xf>
    <xf numFmtId="0" fontId="41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/>
    </xf>
    <xf numFmtId="1" fontId="9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" fontId="82" fillId="2" borderId="2" xfId="5" applyNumberFormat="1" applyFont="1" applyFill="1" applyBorder="1" applyAlignment="1" applyProtection="1">
      <alignment horizontal="center" vertical="center" wrapText="1"/>
    </xf>
    <xf numFmtId="1" fontId="82" fillId="2" borderId="12" xfId="5" applyNumberFormat="1" applyFont="1" applyFill="1" applyBorder="1" applyAlignment="1" applyProtection="1">
      <alignment horizontal="center" vertical="center" wrapText="1"/>
    </xf>
    <xf numFmtId="1" fontId="82" fillId="2" borderId="5" xfId="5" applyNumberFormat="1" applyFont="1" applyFill="1" applyBorder="1" applyAlignment="1" applyProtection="1">
      <alignment horizontal="center" vertical="center" wrapText="1"/>
    </xf>
    <xf numFmtId="1" fontId="82" fillId="2" borderId="4" xfId="5" applyNumberFormat="1" applyFont="1" applyFill="1" applyBorder="1" applyAlignment="1" applyProtection="1">
      <alignment horizontal="center" vertical="center" wrapText="1"/>
    </xf>
    <xf numFmtId="1" fontId="1" fillId="0" borderId="13" xfId="5" applyNumberFormat="1" applyFont="1" applyFill="1" applyBorder="1" applyAlignment="1" applyProtection="1">
      <alignment horizontal="center"/>
    </xf>
    <xf numFmtId="1" fontId="1" fillId="0" borderId="3" xfId="5" applyNumberFormat="1" applyFont="1" applyFill="1" applyBorder="1" applyAlignment="1" applyProtection="1">
      <alignment horizontal="center"/>
    </xf>
    <xf numFmtId="1" fontId="9" fillId="2" borderId="9" xfId="5" applyNumberFormat="1" applyFont="1" applyFill="1" applyBorder="1" applyAlignment="1" applyProtection="1">
      <alignment horizontal="center" vertical="center" wrapText="1"/>
    </xf>
    <xf numFmtId="1" fontId="9" fillId="2" borderId="10" xfId="5" applyNumberFormat="1" applyFont="1" applyFill="1" applyBorder="1" applyAlignment="1" applyProtection="1">
      <alignment horizontal="center" vertical="center" wrapText="1"/>
    </xf>
    <xf numFmtId="1" fontId="9" fillId="2" borderId="7" xfId="5" applyNumberFormat="1" applyFont="1" applyFill="1" applyBorder="1" applyAlignment="1" applyProtection="1">
      <alignment horizontal="center" vertical="center" wrapText="1"/>
    </xf>
    <xf numFmtId="1" fontId="9" fillId="2" borderId="11" xfId="5" applyNumberFormat="1" applyFont="1" applyFill="1" applyBorder="1" applyAlignment="1" applyProtection="1">
      <alignment horizontal="center" vertical="center" wrapText="1"/>
    </xf>
    <xf numFmtId="1" fontId="9" fillId="2" borderId="14" xfId="5" applyNumberFormat="1" applyFont="1" applyFill="1" applyBorder="1" applyAlignment="1" applyProtection="1">
      <alignment horizontal="center" vertical="center" wrapText="1"/>
    </xf>
    <xf numFmtId="1" fontId="9" fillId="2" borderId="0" xfId="5" applyNumberFormat="1" applyFont="1" applyFill="1" applyBorder="1" applyAlignment="1" applyProtection="1">
      <alignment horizontal="center" vertical="center" wrapText="1"/>
    </xf>
    <xf numFmtId="1" fontId="9" fillId="2" borderId="15" xfId="5" applyNumberFormat="1" applyFont="1" applyFill="1" applyBorder="1" applyAlignment="1" applyProtection="1">
      <alignment horizontal="center" vertical="center" wrapText="1"/>
    </xf>
    <xf numFmtId="1" fontId="9" fillId="2" borderId="6" xfId="5" applyNumberFormat="1" applyFont="1" applyFill="1" applyBorder="1" applyAlignment="1" applyProtection="1">
      <alignment horizontal="center" vertical="center" wrapText="1"/>
    </xf>
    <xf numFmtId="1" fontId="9" fillId="2" borderId="1" xfId="5" applyNumberFormat="1" applyFont="1" applyFill="1" applyBorder="1" applyAlignment="1" applyProtection="1">
      <alignment horizontal="center" vertical="center" wrapText="1"/>
    </xf>
    <xf numFmtId="1" fontId="9" fillId="2" borderId="8" xfId="5" applyNumberFormat="1" applyFont="1" applyFill="1" applyBorder="1" applyAlignment="1" applyProtection="1">
      <alignment horizontal="center" vertical="center" wrapText="1"/>
    </xf>
    <xf numFmtId="1" fontId="79" fillId="2" borderId="2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40" fillId="0" borderId="1" xfId="5" applyNumberFormat="1" applyFont="1" applyFill="1" applyBorder="1" applyAlignment="1" applyProtection="1">
      <alignment horizontal="center" vertical="center"/>
      <protection locked="0"/>
    </xf>
    <xf numFmtId="1" fontId="40" fillId="0" borderId="0" xfId="5" applyNumberFormat="1" applyFont="1" applyFill="1" applyAlignment="1" applyProtection="1">
      <alignment horizontal="center" vertical="center"/>
      <protection locked="0"/>
    </xf>
    <xf numFmtId="1" fontId="8" fillId="2" borderId="10" xfId="5" applyNumberFormat="1" applyFont="1" applyFill="1" applyBorder="1" applyAlignment="1" applyProtection="1">
      <alignment horizontal="center" vertical="center" wrapText="1"/>
    </xf>
    <xf numFmtId="1" fontId="8" fillId="2" borderId="7" xfId="5" applyNumberFormat="1" applyFont="1" applyFill="1" applyBorder="1" applyAlignment="1" applyProtection="1">
      <alignment horizontal="center" vertical="center" wrapText="1"/>
    </xf>
    <xf numFmtId="1" fontId="8" fillId="2" borderId="11" xfId="5" applyNumberFormat="1" applyFont="1" applyFill="1" applyBorder="1" applyAlignment="1" applyProtection="1">
      <alignment horizontal="center" vertical="center" wrapText="1"/>
    </xf>
    <xf numFmtId="1" fontId="8" fillId="2" borderId="14" xfId="5" applyNumberFormat="1" applyFont="1" applyFill="1" applyBorder="1" applyAlignment="1" applyProtection="1">
      <alignment horizontal="center" vertical="center" wrapText="1"/>
    </xf>
    <xf numFmtId="1" fontId="8" fillId="2" borderId="0" xfId="5" applyNumberFormat="1" applyFont="1" applyFill="1" applyBorder="1" applyAlignment="1" applyProtection="1">
      <alignment horizontal="center" vertical="center" wrapText="1"/>
    </xf>
    <xf numFmtId="1" fontId="8" fillId="2" borderId="15" xfId="5" applyNumberFormat="1" applyFont="1" applyFill="1" applyBorder="1" applyAlignment="1" applyProtection="1">
      <alignment horizontal="center" vertical="center" wrapText="1"/>
    </xf>
    <xf numFmtId="1" fontId="8" fillId="2" borderId="6" xfId="5" applyNumberFormat="1" applyFont="1" applyFill="1" applyBorder="1" applyAlignment="1" applyProtection="1">
      <alignment horizontal="center" vertical="center" wrapText="1"/>
    </xf>
    <xf numFmtId="1" fontId="8" fillId="2" borderId="1" xfId="5" applyNumberFormat="1" applyFont="1" applyFill="1" applyBorder="1" applyAlignment="1" applyProtection="1">
      <alignment horizontal="center" vertical="center" wrapText="1"/>
    </xf>
    <xf numFmtId="1" fontId="8" fillId="2" borderId="8" xfId="5" applyNumberFormat="1" applyFont="1" applyFill="1" applyBorder="1" applyAlignment="1" applyProtection="1">
      <alignment horizontal="center" vertical="center" wrapText="1"/>
    </xf>
    <xf numFmtId="1" fontId="9" fillId="2" borderId="5" xfId="5" applyNumberFormat="1" applyFont="1" applyFill="1" applyBorder="1" applyAlignment="1" applyProtection="1">
      <alignment horizontal="center" vertical="center" wrapText="1"/>
    </xf>
    <xf numFmtId="1" fontId="9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4" xfId="5" applyNumberFormat="1" applyFont="1" applyFill="1" applyBorder="1" applyAlignment="1" applyProtection="1">
      <alignment horizontal="center" vertical="center" wrapText="1"/>
    </xf>
    <xf numFmtId="1" fontId="9" fillId="2" borderId="12" xfId="5" applyNumberFormat="1" applyFont="1" applyFill="1" applyBorder="1" applyAlignment="1" applyProtection="1">
      <alignment horizontal="center" vertical="center" wrapText="1"/>
    </xf>
    <xf numFmtId="0" fontId="16" fillId="0" borderId="0" xfId="8" applyFont="1" applyFill="1" applyAlignment="1">
      <alignment horizontal="center" vertical="center" wrapText="1"/>
    </xf>
    <xf numFmtId="0" fontId="34" fillId="0" borderId="0" xfId="8" applyFont="1" applyFill="1" applyAlignment="1">
      <alignment horizontal="center" vertical="center" wrapText="1"/>
    </xf>
    <xf numFmtId="0" fontId="19" fillId="0" borderId="9" xfId="8" applyFont="1" applyFill="1" applyBorder="1" applyAlignment="1">
      <alignment horizontal="center"/>
    </xf>
    <xf numFmtId="0" fontId="19" fillId="0" borderId="3" xfId="8" applyFont="1" applyFill="1" applyBorder="1" applyAlignment="1">
      <alignment horizontal="center"/>
    </xf>
    <xf numFmtId="0" fontId="20" fillId="0" borderId="4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35" fillId="0" borderId="2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horizontal="center"/>
    </xf>
    <xf numFmtId="0" fontId="16" fillId="0" borderId="4" xfId="8" applyFont="1" applyFill="1" applyBorder="1" applyAlignment="1">
      <alignment horizontal="center" vertical="center"/>
    </xf>
    <xf numFmtId="0" fontId="16" fillId="0" borderId="5" xfId="8" applyFont="1" applyFill="1" applyBorder="1" applyAlignment="1">
      <alignment horizontal="center" vertical="center"/>
    </xf>
    <xf numFmtId="0" fontId="29" fillId="0" borderId="2" xfId="8" applyFont="1" applyFill="1" applyBorder="1" applyAlignment="1">
      <alignment horizontal="center" vertical="center" wrapText="1"/>
    </xf>
    <xf numFmtId="0" fontId="27" fillId="0" borderId="0" xfId="8" applyFont="1" applyFill="1" applyAlignment="1">
      <alignment horizontal="center"/>
    </xf>
    <xf numFmtId="0" fontId="28" fillId="0" borderId="0" xfId="8" applyFont="1" applyFill="1" applyAlignment="1">
      <alignment horizontal="center"/>
    </xf>
  </cellXfs>
  <cellStyles count="296">
    <cellStyle name="20% - Accent1" xfId="17"/>
    <cellStyle name="20% - Accent1 2" xfId="18"/>
    <cellStyle name="20% - Accent1 3" xfId="19"/>
    <cellStyle name="20% - Accent1 4" xfId="20"/>
    <cellStyle name="20% - Accent2" xfId="21"/>
    <cellStyle name="20% - Accent2 2" xfId="22"/>
    <cellStyle name="20% - Accent2 3" xfId="23"/>
    <cellStyle name="20% - Accent2 4" xfId="24"/>
    <cellStyle name="20% - Accent3" xfId="25"/>
    <cellStyle name="20% - Accent3 2" xfId="26"/>
    <cellStyle name="20% - Accent3 3" xfId="27"/>
    <cellStyle name="20% - Accent3 4" xfId="28"/>
    <cellStyle name="20% - Accent4" xfId="29"/>
    <cellStyle name="20% - Accent4 2" xfId="30"/>
    <cellStyle name="20% - Accent4 3" xfId="31"/>
    <cellStyle name="20% - Accent4 4" xfId="32"/>
    <cellStyle name="20% - Accent5" xfId="33"/>
    <cellStyle name="20% - Accent5 2" xfId="34"/>
    <cellStyle name="20% - Accent5 3" xfId="35"/>
    <cellStyle name="20% - Accent5 4" xfId="36"/>
    <cellStyle name="20% - Accent6" xfId="37"/>
    <cellStyle name="20% - Accent6 2" xfId="38"/>
    <cellStyle name="20% - Accent6 3" xfId="39"/>
    <cellStyle name="20% - Accent6 4" xfId="40"/>
    <cellStyle name="20% - Акцент1 2" xfId="41"/>
    <cellStyle name="20% - Акцент1 3" xfId="42"/>
    <cellStyle name="20% - Акцент1 4" xfId="43"/>
    <cellStyle name="20% - Акцент2 2" xfId="44"/>
    <cellStyle name="20% - Акцент2 3" xfId="45"/>
    <cellStyle name="20% - Акцент2 4" xfId="46"/>
    <cellStyle name="20% - Акцент3 2" xfId="47"/>
    <cellStyle name="20% - Акцент3 3" xfId="48"/>
    <cellStyle name="20% - Акцент3 4" xfId="49"/>
    <cellStyle name="20% - Акцент4 2" xfId="50"/>
    <cellStyle name="20% - Акцент4 3" xfId="51"/>
    <cellStyle name="20% - Акцент4 4" xfId="52"/>
    <cellStyle name="20% - Акцент5 2" xfId="53"/>
    <cellStyle name="20% - Акцент5 3" xfId="54"/>
    <cellStyle name="20% - Акцент5 4" xfId="55"/>
    <cellStyle name="20% - Акцент6 2" xfId="56"/>
    <cellStyle name="20% - Акцент6 3" xfId="57"/>
    <cellStyle name="20% - Акцент6 4" xfId="58"/>
    <cellStyle name="20% – Акцентування1" xfId="59"/>
    <cellStyle name="20% – Акцентування1 2" xfId="60"/>
    <cellStyle name="20% – Акцентування1 3" xfId="61"/>
    <cellStyle name="20% – Акцентування1 4" xfId="62"/>
    <cellStyle name="20% – Акцентування2" xfId="63"/>
    <cellStyle name="20% – Акцентування2 2" xfId="64"/>
    <cellStyle name="20% – Акцентування2 3" xfId="65"/>
    <cellStyle name="20% – Акцентування2 4" xfId="66"/>
    <cellStyle name="20% – Акцентування3" xfId="67"/>
    <cellStyle name="20% – Акцентування3 2" xfId="68"/>
    <cellStyle name="20% – Акцентування3 3" xfId="69"/>
    <cellStyle name="20% – Акцентування3 4" xfId="70"/>
    <cellStyle name="20% – Акцентування4" xfId="71"/>
    <cellStyle name="20% – Акцентування4 2" xfId="72"/>
    <cellStyle name="20% – Акцентування4 3" xfId="73"/>
    <cellStyle name="20% – Акцентування4 4" xfId="74"/>
    <cellStyle name="20% – Акцентування5" xfId="75"/>
    <cellStyle name="20% – Акцентування5 2" xfId="76"/>
    <cellStyle name="20% – Акцентування5 3" xfId="77"/>
    <cellStyle name="20% – Акцентування5 4" xfId="78"/>
    <cellStyle name="20% – Акцентування6" xfId="79"/>
    <cellStyle name="20% – Акцентування6 2" xfId="80"/>
    <cellStyle name="20% – Акцентування6 3" xfId="81"/>
    <cellStyle name="20% – Акцентування6 4" xfId="82"/>
    <cellStyle name="40% - Accent1" xfId="83"/>
    <cellStyle name="40% - Accent1 2" xfId="84"/>
    <cellStyle name="40% - Accent1 3" xfId="85"/>
    <cellStyle name="40% - Accent1 4" xfId="86"/>
    <cellStyle name="40% - Accent2" xfId="87"/>
    <cellStyle name="40% - Accent2 2" xfId="88"/>
    <cellStyle name="40% - Accent2 3" xfId="89"/>
    <cellStyle name="40% - Accent2 4" xfId="90"/>
    <cellStyle name="40% - Accent3" xfId="91"/>
    <cellStyle name="40% - Accent3 2" xfId="92"/>
    <cellStyle name="40% - Accent3 3" xfId="93"/>
    <cellStyle name="40% - Accent3 4" xfId="94"/>
    <cellStyle name="40% - Accent4" xfId="95"/>
    <cellStyle name="40% - Accent4 2" xfId="96"/>
    <cellStyle name="40% - Accent4 3" xfId="97"/>
    <cellStyle name="40% - Accent4 4" xfId="98"/>
    <cellStyle name="40% - Accent5" xfId="99"/>
    <cellStyle name="40% - Accent5 2" xfId="100"/>
    <cellStyle name="40% - Accent5 3" xfId="101"/>
    <cellStyle name="40% - Accent5 4" xfId="102"/>
    <cellStyle name="40% - Accent6" xfId="103"/>
    <cellStyle name="40% - Accent6 2" xfId="104"/>
    <cellStyle name="40% - Accent6 3" xfId="105"/>
    <cellStyle name="40% - Accent6 4" xfId="106"/>
    <cellStyle name="40% - Акцент1 2" xfId="107"/>
    <cellStyle name="40% - Акцент1 3" xfId="108"/>
    <cellStyle name="40% - Акцент1 4" xfId="109"/>
    <cellStyle name="40% - Акцент2 2" xfId="110"/>
    <cellStyle name="40% - Акцент2 3" xfId="111"/>
    <cellStyle name="40% - Акцент2 4" xfId="112"/>
    <cellStyle name="40% - Акцент3 2" xfId="113"/>
    <cellStyle name="40% - Акцент3 3" xfId="114"/>
    <cellStyle name="40% - Акцент3 4" xfId="115"/>
    <cellStyle name="40% - Акцент4 2" xfId="116"/>
    <cellStyle name="40% - Акцент4 3" xfId="117"/>
    <cellStyle name="40% - Акцент4 4" xfId="118"/>
    <cellStyle name="40% - Акцент5 2" xfId="119"/>
    <cellStyle name="40% - Акцент5 3" xfId="120"/>
    <cellStyle name="40% - Акцент5 4" xfId="121"/>
    <cellStyle name="40% - Акцент6 2" xfId="122"/>
    <cellStyle name="40% - Акцент6 3" xfId="123"/>
    <cellStyle name="40% - Акцент6 4" xfId="124"/>
    <cellStyle name="40% – Акцентування1" xfId="125"/>
    <cellStyle name="40% – Акцентування1 2" xfId="126"/>
    <cellStyle name="40% – Акцентування1 3" xfId="127"/>
    <cellStyle name="40% – Акцентування1 4" xfId="128"/>
    <cellStyle name="40% – Акцентування2" xfId="129"/>
    <cellStyle name="40% – Акцентування2 2" xfId="130"/>
    <cellStyle name="40% – Акцентування2 3" xfId="131"/>
    <cellStyle name="40% – Акцентування2 4" xfId="132"/>
    <cellStyle name="40% – Акцентування3" xfId="133"/>
    <cellStyle name="40% – Акцентування3 2" xfId="134"/>
    <cellStyle name="40% – Акцентування3 3" xfId="135"/>
    <cellStyle name="40% – Акцентування3 4" xfId="136"/>
    <cellStyle name="40% – Акцентування4" xfId="137"/>
    <cellStyle name="40% – Акцентування4 2" xfId="138"/>
    <cellStyle name="40% – Акцентування4 3" xfId="139"/>
    <cellStyle name="40% – Акцентування4 4" xfId="140"/>
    <cellStyle name="40% – Акцентування5" xfId="141"/>
    <cellStyle name="40% – Акцентування5 2" xfId="142"/>
    <cellStyle name="40% – Акцентування5 3" xfId="143"/>
    <cellStyle name="40% – Акцентування5 4" xfId="144"/>
    <cellStyle name="40% – Акцентування6" xfId="145"/>
    <cellStyle name="40% – Акцентування6 2" xfId="146"/>
    <cellStyle name="40% – Акцентування6 3" xfId="147"/>
    <cellStyle name="40% – Акцентування6 4" xfId="148"/>
    <cellStyle name="60% - Accent1" xfId="149"/>
    <cellStyle name="60% - Accent1 2" xfId="150"/>
    <cellStyle name="60% - Accent2" xfId="151"/>
    <cellStyle name="60% - Accent2 2" xfId="152"/>
    <cellStyle name="60% - Accent3" xfId="153"/>
    <cellStyle name="60% - Accent3 2" xfId="154"/>
    <cellStyle name="60% - Accent4" xfId="155"/>
    <cellStyle name="60% - Accent4 2" xfId="156"/>
    <cellStyle name="60% - Accent5" xfId="157"/>
    <cellStyle name="60% - Accent5 2" xfId="158"/>
    <cellStyle name="60% - Accent6" xfId="159"/>
    <cellStyle name="60% - Accent6 2" xfId="160"/>
    <cellStyle name="60% - Акцент1 2" xfId="161"/>
    <cellStyle name="60% - Акцент1 3" xfId="162"/>
    <cellStyle name="60% - Акцент2 2" xfId="163"/>
    <cellStyle name="60% - Акцент2 3" xfId="164"/>
    <cellStyle name="60% - Акцент3 2" xfId="165"/>
    <cellStyle name="60% - Акцент3 3" xfId="166"/>
    <cellStyle name="60% - Акцент4 2" xfId="167"/>
    <cellStyle name="60% - Акцент4 3" xfId="168"/>
    <cellStyle name="60% - Акцент5 2" xfId="169"/>
    <cellStyle name="60% - Акцент5 3" xfId="170"/>
    <cellStyle name="60% - Акцент6 2" xfId="171"/>
    <cellStyle name="60% - Акцент6 3" xfId="172"/>
    <cellStyle name="60% – Акцентування1" xfId="173"/>
    <cellStyle name="60% – Акцентування1 2" xfId="174"/>
    <cellStyle name="60% – Акцентування2" xfId="175"/>
    <cellStyle name="60% – Акцентування2 2" xfId="176"/>
    <cellStyle name="60% – Акцентування3" xfId="177"/>
    <cellStyle name="60% – Акцентування3 2" xfId="178"/>
    <cellStyle name="60% – Акцентування4" xfId="179"/>
    <cellStyle name="60% – Акцентування4 2" xfId="180"/>
    <cellStyle name="60% – Акцентування5" xfId="181"/>
    <cellStyle name="60% – Акцентування5 2" xfId="182"/>
    <cellStyle name="60% – Акцентування6" xfId="183"/>
    <cellStyle name="60% – Акцентування6 2" xfId="184"/>
    <cellStyle name="Accent1" xfId="185"/>
    <cellStyle name="Accent1 2" xfId="186"/>
    <cellStyle name="Accent2" xfId="187"/>
    <cellStyle name="Accent2 2" xfId="188"/>
    <cellStyle name="Accent3" xfId="189"/>
    <cellStyle name="Accent3 2" xfId="190"/>
    <cellStyle name="Accent4" xfId="191"/>
    <cellStyle name="Accent4 2" xfId="192"/>
    <cellStyle name="Accent5" xfId="193"/>
    <cellStyle name="Accent5 2" xfId="194"/>
    <cellStyle name="Accent6" xfId="195"/>
    <cellStyle name="Accent6 2" xfId="196"/>
    <cellStyle name="Bad" xfId="197"/>
    <cellStyle name="Bad 2" xfId="198"/>
    <cellStyle name="Calculation" xfId="199"/>
    <cellStyle name="Calculation 2" xfId="200"/>
    <cellStyle name="Check Cell" xfId="201"/>
    <cellStyle name="Check Cell 2" xfId="202"/>
    <cellStyle name="Explanatory Text" xfId="203"/>
    <cellStyle name="Good" xfId="204"/>
    <cellStyle name="Good 2" xfId="205"/>
    <cellStyle name="Heading 1" xfId="206"/>
    <cellStyle name="Heading 2" xfId="207"/>
    <cellStyle name="Heading 3" xfId="208"/>
    <cellStyle name="Heading 4" xfId="209"/>
    <cellStyle name="Input" xfId="210"/>
    <cellStyle name="Input 2" xfId="211"/>
    <cellStyle name="Linked Cell" xfId="212"/>
    <cellStyle name="Neutral" xfId="213"/>
    <cellStyle name="Neutral 2" xfId="214"/>
    <cellStyle name="Note" xfId="215"/>
    <cellStyle name="Note 2" xfId="216"/>
    <cellStyle name="Note 3" xfId="217"/>
    <cellStyle name="Note 4" xfId="218"/>
    <cellStyle name="Note_СВОД_12" xfId="219"/>
    <cellStyle name="Output" xfId="220"/>
    <cellStyle name="Output 2" xfId="221"/>
    <cellStyle name="Title" xfId="222"/>
    <cellStyle name="Total" xfId="223"/>
    <cellStyle name="Warning Text" xfId="224"/>
    <cellStyle name="Акцент1 2" xfId="225"/>
    <cellStyle name="Акцент1 3" xfId="226"/>
    <cellStyle name="Акцент2 2" xfId="227"/>
    <cellStyle name="Акцент2 3" xfId="228"/>
    <cellStyle name="Акцент3 2" xfId="229"/>
    <cellStyle name="Акцент3 3" xfId="230"/>
    <cellStyle name="Акцент4 2" xfId="231"/>
    <cellStyle name="Акцент4 3" xfId="232"/>
    <cellStyle name="Акцент5 2" xfId="233"/>
    <cellStyle name="Акцент5 3" xfId="234"/>
    <cellStyle name="Акцент6 2" xfId="235"/>
    <cellStyle name="Акцент6 3" xfId="236"/>
    <cellStyle name="Акцентування1" xfId="237"/>
    <cellStyle name="Акцентування1 2" xfId="238"/>
    <cellStyle name="Акцентування2" xfId="239"/>
    <cellStyle name="Акцентування2 2" xfId="240"/>
    <cellStyle name="Акцентування3" xfId="241"/>
    <cellStyle name="Акцентування3 2" xfId="242"/>
    <cellStyle name="Акцентування4" xfId="243"/>
    <cellStyle name="Акцентування4 2" xfId="244"/>
    <cellStyle name="Акцентування5" xfId="245"/>
    <cellStyle name="Акцентування5 2" xfId="246"/>
    <cellStyle name="Акцентування6" xfId="247"/>
    <cellStyle name="Акцентування6 2" xfId="248"/>
    <cellStyle name="Ввід" xfId="249"/>
    <cellStyle name="Ввід 2" xfId="250"/>
    <cellStyle name="Ввод  2" xfId="251"/>
    <cellStyle name="Вывод 2" xfId="252"/>
    <cellStyle name="Вывод 3" xfId="253"/>
    <cellStyle name="Вычисление 2" xfId="254"/>
    <cellStyle name="Вычисление 3" xfId="255"/>
    <cellStyle name="Добре" xfId="256"/>
    <cellStyle name="Добре 2" xfId="257"/>
    <cellStyle name="Звичайний 2" xfId="258"/>
    <cellStyle name="Звичайний 2 3" xfId="16"/>
    <cellStyle name="Звичайний 3 2 3" xfId="4"/>
    <cellStyle name="Зв'язана клітинка" xfId="259"/>
    <cellStyle name="Итог 2" xfId="260"/>
    <cellStyle name="Контрольна клітинка" xfId="261"/>
    <cellStyle name="Контрольна клітинка 2" xfId="262"/>
    <cellStyle name="Контрольная ячейка 2" xfId="263"/>
    <cellStyle name="Назва" xfId="264"/>
    <cellStyle name="Нейтральный 2" xfId="265"/>
    <cellStyle name="Нейтральный 3" xfId="266"/>
    <cellStyle name="Обчислення" xfId="267"/>
    <cellStyle name="Обчислення 2" xfId="268"/>
    <cellStyle name="Обычный" xfId="0" builtinId="0"/>
    <cellStyle name="Обычный 2" xfId="7"/>
    <cellStyle name="Обычный 2 2" xfId="14"/>
    <cellStyle name="Обычный 3" xfId="13"/>
    <cellStyle name="Обычный 4" xfId="11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09_Професійний склад 2" xfId="10"/>
    <cellStyle name="Обычный_12 Зинкевич" xfId="6"/>
    <cellStyle name="Обычный_27.08.2013" xfId="15"/>
    <cellStyle name="Обычный_TБЛ-12~1" xfId="12"/>
    <cellStyle name="Обычный_Иванова_1.03.05 2" xfId="295"/>
    <cellStyle name="Обычный_Форма7Н" xfId="8"/>
    <cellStyle name="Підсумок" xfId="269"/>
    <cellStyle name="Плохой 2" xfId="270"/>
    <cellStyle name="Плохой 3" xfId="271"/>
    <cellStyle name="Поганий" xfId="272"/>
    <cellStyle name="Поганий 2" xfId="273"/>
    <cellStyle name="Пояснение 2" xfId="274"/>
    <cellStyle name="Примечание 2" xfId="275"/>
    <cellStyle name="Примечание 3" xfId="276"/>
    <cellStyle name="Примечание 4" xfId="277"/>
    <cellStyle name="Примітка" xfId="278"/>
    <cellStyle name="Примітка 2" xfId="279"/>
    <cellStyle name="Примітка 3" xfId="280"/>
    <cellStyle name="Примітка 4" xfId="281"/>
    <cellStyle name="Примітка_СВОД_12" xfId="282"/>
    <cellStyle name="Результат" xfId="283"/>
    <cellStyle name="Результат 1" xfId="284"/>
    <cellStyle name="Середній" xfId="285"/>
    <cellStyle name="Середній 2" xfId="286"/>
    <cellStyle name="Стиль 1" xfId="287"/>
    <cellStyle name="Стиль 1 2" xfId="288"/>
    <cellStyle name="Текст попередження" xfId="289"/>
    <cellStyle name="Текст пояснення" xfId="290"/>
    <cellStyle name="Тысячи [0]_Анализ" xfId="291"/>
    <cellStyle name="Тысячи_Анализ" xfId="292"/>
    <cellStyle name="ФинᎰнсовый_Лист1 (3)_1" xfId="293"/>
    <cellStyle name="Хороший 2" xfId="2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22"/>
  <sheetViews>
    <sheetView view="pageBreakPreview" topLeftCell="A7" zoomScale="90" zoomScaleNormal="100" zoomScaleSheetLayoutView="90" workbookViewId="0">
      <selection activeCell="C10" sqref="C10"/>
    </sheetView>
  </sheetViews>
  <sheetFormatPr defaultColWidth="7.85546875" defaultRowHeight="15" x14ac:dyDescent="0.25"/>
  <cols>
    <col min="1" max="1" width="52" style="103" customWidth="1"/>
    <col min="2" max="2" width="21.7109375" style="122" customWidth="1"/>
    <col min="3" max="3" width="27.5703125" style="122" customWidth="1"/>
    <col min="4" max="4" width="7.85546875" style="103" customWidth="1"/>
    <col min="5" max="237" width="7.85546875" style="103"/>
    <col min="238" max="238" width="39.28515625" style="103" customWidth="1"/>
    <col min="239" max="248" width="10.28515625" style="103" customWidth="1"/>
    <col min="249" max="249" width="7.85546875" style="103" customWidth="1"/>
    <col min="250" max="250" width="42" style="103" customWidth="1"/>
    <col min="251" max="255" width="16.5703125" style="103" customWidth="1"/>
    <col min="256" max="493" width="7.85546875" style="103"/>
    <col min="494" max="494" width="39.28515625" style="103" customWidth="1"/>
    <col min="495" max="504" width="10.28515625" style="103" customWidth="1"/>
    <col min="505" max="505" width="7.85546875" style="103" customWidth="1"/>
    <col min="506" max="506" width="42" style="103" customWidth="1"/>
    <col min="507" max="511" width="16.5703125" style="103" customWidth="1"/>
    <col min="512" max="749" width="7.85546875" style="103"/>
    <col min="750" max="750" width="39.28515625" style="103" customWidth="1"/>
    <col min="751" max="760" width="10.28515625" style="103" customWidth="1"/>
    <col min="761" max="761" width="7.85546875" style="103" customWidth="1"/>
    <col min="762" max="762" width="42" style="103" customWidth="1"/>
    <col min="763" max="767" width="16.5703125" style="103" customWidth="1"/>
    <col min="768" max="1005" width="7.85546875" style="103"/>
    <col min="1006" max="1006" width="39.28515625" style="103" customWidth="1"/>
    <col min="1007" max="1016" width="10.28515625" style="103" customWidth="1"/>
    <col min="1017" max="1017" width="7.85546875" style="103" customWidth="1"/>
    <col min="1018" max="1018" width="42" style="103" customWidth="1"/>
    <col min="1019" max="1023" width="16.5703125" style="103" customWidth="1"/>
    <col min="1024" max="1261" width="7.85546875" style="103"/>
    <col min="1262" max="1262" width="39.28515625" style="103" customWidth="1"/>
    <col min="1263" max="1272" width="10.28515625" style="103" customWidth="1"/>
    <col min="1273" max="1273" width="7.85546875" style="103" customWidth="1"/>
    <col min="1274" max="1274" width="42" style="103" customWidth="1"/>
    <col min="1275" max="1279" width="16.5703125" style="103" customWidth="1"/>
    <col min="1280" max="1517" width="7.85546875" style="103"/>
    <col min="1518" max="1518" width="39.28515625" style="103" customWidth="1"/>
    <col min="1519" max="1528" width="10.28515625" style="103" customWidth="1"/>
    <col min="1529" max="1529" width="7.85546875" style="103" customWidth="1"/>
    <col min="1530" max="1530" width="42" style="103" customWidth="1"/>
    <col min="1531" max="1535" width="16.5703125" style="103" customWidth="1"/>
    <col min="1536" max="1773" width="7.85546875" style="103"/>
    <col min="1774" max="1774" width="39.28515625" style="103" customWidth="1"/>
    <col min="1775" max="1784" width="10.28515625" style="103" customWidth="1"/>
    <col min="1785" max="1785" width="7.85546875" style="103" customWidth="1"/>
    <col min="1786" max="1786" width="42" style="103" customWidth="1"/>
    <col min="1787" max="1791" width="16.5703125" style="103" customWidth="1"/>
    <col min="1792" max="2029" width="7.85546875" style="103"/>
    <col min="2030" max="2030" width="39.28515625" style="103" customWidth="1"/>
    <col min="2031" max="2040" width="10.28515625" style="103" customWidth="1"/>
    <col min="2041" max="2041" width="7.85546875" style="103" customWidth="1"/>
    <col min="2042" max="2042" width="42" style="103" customWidth="1"/>
    <col min="2043" max="2047" width="16.5703125" style="103" customWidth="1"/>
    <col min="2048" max="2285" width="7.85546875" style="103"/>
    <col min="2286" max="2286" width="39.28515625" style="103" customWidth="1"/>
    <col min="2287" max="2296" width="10.28515625" style="103" customWidth="1"/>
    <col min="2297" max="2297" width="7.85546875" style="103" customWidth="1"/>
    <col min="2298" max="2298" width="42" style="103" customWidth="1"/>
    <col min="2299" max="2303" width="16.5703125" style="103" customWidth="1"/>
    <col min="2304" max="2541" width="7.85546875" style="103"/>
    <col min="2542" max="2542" width="39.28515625" style="103" customWidth="1"/>
    <col min="2543" max="2552" width="10.28515625" style="103" customWidth="1"/>
    <col min="2553" max="2553" width="7.85546875" style="103" customWidth="1"/>
    <col min="2554" max="2554" width="42" style="103" customWidth="1"/>
    <col min="2555" max="2559" width="16.5703125" style="103" customWidth="1"/>
    <col min="2560" max="2797" width="7.85546875" style="103"/>
    <col min="2798" max="2798" width="39.28515625" style="103" customWidth="1"/>
    <col min="2799" max="2808" width="10.28515625" style="103" customWidth="1"/>
    <col min="2809" max="2809" width="7.85546875" style="103" customWidth="1"/>
    <col min="2810" max="2810" width="42" style="103" customWidth="1"/>
    <col min="2811" max="2815" width="16.5703125" style="103" customWidth="1"/>
    <col min="2816" max="3053" width="7.85546875" style="103"/>
    <col min="3054" max="3054" width="39.28515625" style="103" customWidth="1"/>
    <col min="3055" max="3064" width="10.28515625" style="103" customWidth="1"/>
    <col min="3065" max="3065" width="7.85546875" style="103" customWidth="1"/>
    <col min="3066" max="3066" width="42" style="103" customWidth="1"/>
    <col min="3067" max="3071" width="16.5703125" style="103" customWidth="1"/>
    <col min="3072" max="3309" width="7.85546875" style="103"/>
    <col min="3310" max="3310" width="39.28515625" style="103" customWidth="1"/>
    <col min="3311" max="3320" width="10.28515625" style="103" customWidth="1"/>
    <col min="3321" max="3321" width="7.85546875" style="103" customWidth="1"/>
    <col min="3322" max="3322" width="42" style="103" customWidth="1"/>
    <col min="3323" max="3327" width="16.5703125" style="103" customWidth="1"/>
    <col min="3328" max="3565" width="7.85546875" style="103"/>
    <col min="3566" max="3566" width="39.28515625" style="103" customWidth="1"/>
    <col min="3567" max="3576" width="10.28515625" style="103" customWidth="1"/>
    <col min="3577" max="3577" width="7.85546875" style="103" customWidth="1"/>
    <col min="3578" max="3578" width="42" style="103" customWidth="1"/>
    <col min="3579" max="3583" width="16.5703125" style="103" customWidth="1"/>
    <col min="3584" max="3821" width="7.85546875" style="103"/>
    <col min="3822" max="3822" width="39.28515625" style="103" customWidth="1"/>
    <col min="3823" max="3832" width="10.28515625" style="103" customWidth="1"/>
    <col min="3833" max="3833" width="7.85546875" style="103" customWidth="1"/>
    <col min="3834" max="3834" width="42" style="103" customWidth="1"/>
    <col min="3835" max="3839" width="16.5703125" style="103" customWidth="1"/>
    <col min="3840" max="4077" width="7.85546875" style="103"/>
    <col min="4078" max="4078" width="39.28515625" style="103" customWidth="1"/>
    <col min="4079" max="4088" width="10.28515625" style="103" customWidth="1"/>
    <col min="4089" max="4089" width="7.85546875" style="103" customWidth="1"/>
    <col min="4090" max="4090" width="42" style="103" customWidth="1"/>
    <col min="4091" max="4095" width="16.5703125" style="103" customWidth="1"/>
    <col min="4096" max="4333" width="7.85546875" style="103"/>
    <col min="4334" max="4334" width="39.28515625" style="103" customWidth="1"/>
    <col min="4335" max="4344" width="10.28515625" style="103" customWidth="1"/>
    <col min="4345" max="4345" width="7.85546875" style="103" customWidth="1"/>
    <col min="4346" max="4346" width="42" style="103" customWidth="1"/>
    <col min="4347" max="4351" width="16.5703125" style="103" customWidth="1"/>
    <col min="4352" max="4589" width="7.85546875" style="103"/>
    <col min="4590" max="4590" width="39.28515625" style="103" customWidth="1"/>
    <col min="4591" max="4600" width="10.28515625" style="103" customWidth="1"/>
    <col min="4601" max="4601" width="7.85546875" style="103" customWidth="1"/>
    <col min="4602" max="4602" width="42" style="103" customWidth="1"/>
    <col min="4603" max="4607" width="16.5703125" style="103" customWidth="1"/>
    <col min="4608" max="4845" width="7.85546875" style="103"/>
    <col min="4846" max="4846" width="39.28515625" style="103" customWidth="1"/>
    <col min="4847" max="4856" width="10.28515625" style="103" customWidth="1"/>
    <col min="4857" max="4857" width="7.85546875" style="103" customWidth="1"/>
    <col min="4858" max="4858" width="42" style="103" customWidth="1"/>
    <col min="4859" max="4863" width="16.5703125" style="103" customWidth="1"/>
    <col min="4864" max="5101" width="7.85546875" style="103"/>
    <col min="5102" max="5102" width="39.28515625" style="103" customWidth="1"/>
    <col min="5103" max="5112" width="10.28515625" style="103" customWidth="1"/>
    <col min="5113" max="5113" width="7.85546875" style="103" customWidth="1"/>
    <col min="5114" max="5114" width="42" style="103" customWidth="1"/>
    <col min="5115" max="5119" width="16.5703125" style="103" customWidth="1"/>
    <col min="5120" max="5357" width="7.85546875" style="103"/>
    <col min="5358" max="5358" width="39.28515625" style="103" customWidth="1"/>
    <col min="5359" max="5368" width="10.28515625" style="103" customWidth="1"/>
    <col min="5369" max="5369" width="7.85546875" style="103" customWidth="1"/>
    <col min="5370" max="5370" width="42" style="103" customWidth="1"/>
    <col min="5371" max="5375" width="16.5703125" style="103" customWidth="1"/>
    <col min="5376" max="5613" width="7.85546875" style="103"/>
    <col min="5614" max="5614" width="39.28515625" style="103" customWidth="1"/>
    <col min="5615" max="5624" width="10.28515625" style="103" customWidth="1"/>
    <col min="5625" max="5625" width="7.85546875" style="103" customWidth="1"/>
    <col min="5626" max="5626" width="42" style="103" customWidth="1"/>
    <col min="5627" max="5631" width="16.5703125" style="103" customWidth="1"/>
    <col min="5632" max="5869" width="7.85546875" style="103"/>
    <col min="5870" max="5870" width="39.28515625" style="103" customWidth="1"/>
    <col min="5871" max="5880" width="10.28515625" style="103" customWidth="1"/>
    <col min="5881" max="5881" width="7.85546875" style="103" customWidth="1"/>
    <col min="5882" max="5882" width="42" style="103" customWidth="1"/>
    <col min="5883" max="5887" width="16.5703125" style="103" customWidth="1"/>
    <col min="5888" max="6125" width="7.85546875" style="103"/>
    <col min="6126" max="6126" width="39.28515625" style="103" customWidth="1"/>
    <col min="6127" max="6136" width="10.28515625" style="103" customWidth="1"/>
    <col min="6137" max="6137" width="7.85546875" style="103" customWidth="1"/>
    <col min="6138" max="6138" width="42" style="103" customWidth="1"/>
    <col min="6139" max="6143" width="16.5703125" style="103" customWidth="1"/>
    <col min="6144" max="6381" width="7.85546875" style="103"/>
    <col min="6382" max="6382" width="39.28515625" style="103" customWidth="1"/>
    <col min="6383" max="6392" width="10.28515625" style="103" customWidth="1"/>
    <col min="6393" max="6393" width="7.85546875" style="103" customWidth="1"/>
    <col min="6394" max="6394" width="42" style="103" customWidth="1"/>
    <col min="6395" max="6399" width="16.5703125" style="103" customWidth="1"/>
    <col min="6400" max="6637" width="7.85546875" style="103"/>
    <col min="6638" max="6638" width="39.28515625" style="103" customWidth="1"/>
    <col min="6639" max="6648" width="10.28515625" style="103" customWidth="1"/>
    <col min="6649" max="6649" width="7.85546875" style="103" customWidth="1"/>
    <col min="6650" max="6650" width="42" style="103" customWidth="1"/>
    <col min="6651" max="6655" width="16.5703125" style="103" customWidth="1"/>
    <col min="6656" max="6893" width="7.85546875" style="103"/>
    <col min="6894" max="6894" width="39.28515625" style="103" customWidth="1"/>
    <col min="6895" max="6904" width="10.28515625" style="103" customWidth="1"/>
    <col min="6905" max="6905" width="7.85546875" style="103" customWidth="1"/>
    <col min="6906" max="6906" width="42" style="103" customWidth="1"/>
    <col min="6907" max="6911" width="16.5703125" style="103" customWidth="1"/>
    <col min="6912" max="7149" width="7.85546875" style="103"/>
    <col min="7150" max="7150" width="39.28515625" style="103" customWidth="1"/>
    <col min="7151" max="7160" width="10.28515625" style="103" customWidth="1"/>
    <col min="7161" max="7161" width="7.85546875" style="103" customWidth="1"/>
    <col min="7162" max="7162" width="42" style="103" customWidth="1"/>
    <col min="7163" max="7167" width="16.5703125" style="103" customWidth="1"/>
    <col min="7168" max="7405" width="7.85546875" style="103"/>
    <col min="7406" max="7406" width="39.28515625" style="103" customWidth="1"/>
    <col min="7407" max="7416" width="10.28515625" style="103" customWidth="1"/>
    <col min="7417" max="7417" width="7.85546875" style="103" customWidth="1"/>
    <col min="7418" max="7418" width="42" style="103" customWidth="1"/>
    <col min="7419" max="7423" width="16.5703125" style="103" customWidth="1"/>
    <col min="7424" max="7661" width="7.85546875" style="103"/>
    <col min="7662" max="7662" width="39.28515625" style="103" customWidth="1"/>
    <col min="7663" max="7672" width="10.28515625" style="103" customWidth="1"/>
    <col min="7673" max="7673" width="7.85546875" style="103" customWidth="1"/>
    <col min="7674" max="7674" width="42" style="103" customWidth="1"/>
    <col min="7675" max="7679" width="16.5703125" style="103" customWidth="1"/>
    <col min="7680" max="7917" width="7.85546875" style="103"/>
    <col min="7918" max="7918" width="39.28515625" style="103" customWidth="1"/>
    <col min="7919" max="7928" width="10.28515625" style="103" customWidth="1"/>
    <col min="7929" max="7929" width="7.85546875" style="103" customWidth="1"/>
    <col min="7930" max="7930" width="42" style="103" customWidth="1"/>
    <col min="7931" max="7935" width="16.5703125" style="103" customWidth="1"/>
    <col min="7936" max="8173" width="7.85546875" style="103"/>
    <col min="8174" max="8174" width="39.28515625" style="103" customWidth="1"/>
    <col min="8175" max="8184" width="10.28515625" style="103" customWidth="1"/>
    <col min="8185" max="8185" width="7.85546875" style="103" customWidth="1"/>
    <col min="8186" max="8186" width="42" style="103" customWidth="1"/>
    <col min="8187" max="8191" width="16.5703125" style="103" customWidth="1"/>
    <col min="8192" max="8429" width="7.85546875" style="103"/>
    <col min="8430" max="8430" width="39.28515625" style="103" customWidth="1"/>
    <col min="8431" max="8440" width="10.28515625" style="103" customWidth="1"/>
    <col min="8441" max="8441" width="7.85546875" style="103" customWidth="1"/>
    <col min="8442" max="8442" width="42" style="103" customWidth="1"/>
    <col min="8443" max="8447" width="16.5703125" style="103" customWidth="1"/>
    <col min="8448" max="8685" width="7.85546875" style="103"/>
    <col min="8686" max="8686" width="39.28515625" style="103" customWidth="1"/>
    <col min="8687" max="8696" width="10.28515625" style="103" customWidth="1"/>
    <col min="8697" max="8697" width="7.85546875" style="103" customWidth="1"/>
    <col min="8698" max="8698" width="42" style="103" customWidth="1"/>
    <col min="8699" max="8703" width="16.5703125" style="103" customWidth="1"/>
    <col min="8704" max="8941" width="7.85546875" style="103"/>
    <col min="8942" max="8942" width="39.28515625" style="103" customWidth="1"/>
    <col min="8943" max="8952" width="10.28515625" style="103" customWidth="1"/>
    <col min="8953" max="8953" width="7.85546875" style="103" customWidth="1"/>
    <col min="8954" max="8954" width="42" style="103" customWidth="1"/>
    <col min="8955" max="8959" width="16.5703125" style="103" customWidth="1"/>
    <col min="8960" max="9197" width="7.85546875" style="103"/>
    <col min="9198" max="9198" width="39.28515625" style="103" customWidth="1"/>
    <col min="9199" max="9208" width="10.28515625" style="103" customWidth="1"/>
    <col min="9209" max="9209" width="7.85546875" style="103" customWidth="1"/>
    <col min="9210" max="9210" width="42" style="103" customWidth="1"/>
    <col min="9211" max="9215" width="16.5703125" style="103" customWidth="1"/>
    <col min="9216" max="9453" width="7.85546875" style="103"/>
    <col min="9454" max="9454" width="39.28515625" style="103" customWidth="1"/>
    <col min="9455" max="9464" width="10.28515625" style="103" customWidth="1"/>
    <col min="9465" max="9465" width="7.85546875" style="103" customWidth="1"/>
    <col min="9466" max="9466" width="42" style="103" customWidth="1"/>
    <col min="9467" max="9471" width="16.5703125" style="103" customWidth="1"/>
    <col min="9472" max="9709" width="7.85546875" style="103"/>
    <col min="9710" max="9710" width="39.28515625" style="103" customWidth="1"/>
    <col min="9711" max="9720" width="10.28515625" style="103" customWidth="1"/>
    <col min="9721" max="9721" width="7.85546875" style="103" customWidth="1"/>
    <col min="9722" max="9722" width="42" style="103" customWidth="1"/>
    <col min="9723" max="9727" width="16.5703125" style="103" customWidth="1"/>
    <col min="9728" max="9965" width="7.85546875" style="103"/>
    <col min="9966" max="9966" width="39.28515625" style="103" customWidth="1"/>
    <col min="9967" max="9976" width="10.28515625" style="103" customWidth="1"/>
    <col min="9977" max="9977" width="7.85546875" style="103" customWidth="1"/>
    <col min="9978" max="9978" width="42" style="103" customWidth="1"/>
    <col min="9979" max="9983" width="16.5703125" style="103" customWidth="1"/>
    <col min="9984" max="10221" width="7.85546875" style="103"/>
    <col min="10222" max="10222" width="39.28515625" style="103" customWidth="1"/>
    <col min="10223" max="10232" width="10.28515625" style="103" customWidth="1"/>
    <col min="10233" max="10233" width="7.85546875" style="103" customWidth="1"/>
    <col min="10234" max="10234" width="42" style="103" customWidth="1"/>
    <col min="10235" max="10239" width="16.5703125" style="103" customWidth="1"/>
    <col min="10240" max="10477" width="7.85546875" style="103"/>
    <col min="10478" max="10478" width="39.28515625" style="103" customWidth="1"/>
    <col min="10479" max="10488" width="10.28515625" style="103" customWidth="1"/>
    <col min="10489" max="10489" width="7.85546875" style="103" customWidth="1"/>
    <col min="10490" max="10490" width="42" style="103" customWidth="1"/>
    <col min="10491" max="10495" width="16.5703125" style="103" customWidth="1"/>
    <col min="10496" max="10733" width="7.85546875" style="103"/>
    <col min="10734" max="10734" width="39.28515625" style="103" customWidth="1"/>
    <col min="10735" max="10744" width="10.28515625" style="103" customWidth="1"/>
    <col min="10745" max="10745" width="7.85546875" style="103" customWidth="1"/>
    <col min="10746" max="10746" width="42" style="103" customWidth="1"/>
    <col min="10747" max="10751" width="16.5703125" style="103" customWidth="1"/>
    <col min="10752" max="10989" width="7.85546875" style="103"/>
    <col min="10990" max="10990" width="39.28515625" style="103" customWidth="1"/>
    <col min="10991" max="11000" width="10.28515625" style="103" customWidth="1"/>
    <col min="11001" max="11001" width="7.85546875" style="103" customWidth="1"/>
    <col min="11002" max="11002" width="42" style="103" customWidth="1"/>
    <col min="11003" max="11007" width="16.5703125" style="103" customWidth="1"/>
    <col min="11008" max="11245" width="7.85546875" style="103"/>
    <col min="11246" max="11246" width="39.28515625" style="103" customWidth="1"/>
    <col min="11247" max="11256" width="10.28515625" style="103" customWidth="1"/>
    <col min="11257" max="11257" width="7.85546875" style="103" customWidth="1"/>
    <col min="11258" max="11258" width="42" style="103" customWidth="1"/>
    <col min="11259" max="11263" width="16.5703125" style="103" customWidth="1"/>
    <col min="11264" max="11501" width="7.85546875" style="103"/>
    <col min="11502" max="11502" width="39.28515625" style="103" customWidth="1"/>
    <col min="11503" max="11512" width="10.28515625" style="103" customWidth="1"/>
    <col min="11513" max="11513" width="7.85546875" style="103" customWidth="1"/>
    <col min="11514" max="11514" width="42" style="103" customWidth="1"/>
    <col min="11515" max="11519" width="16.5703125" style="103" customWidth="1"/>
    <col min="11520" max="11757" width="7.85546875" style="103"/>
    <col min="11758" max="11758" width="39.28515625" style="103" customWidth="1"/>
    <col min="11759" max="11768" width="10.28515625" style="103" customWidth="1"/>
    <col min="11769" max="11769" width="7.85546875" style="103" customWidth="1"/>
    <col min="11770" max="11770" width="42" style="103" customWidth="1"/>
    <col min="11771" max="11775" width="16.5703125" style="103" customWidth="1"/>
    <col min="11776" max="12013" width="7.85546875" style="103"/>
    <col min="12014" max="12014" width="39.28515625" style="103" customWidth="1"/>
    <col min="12015" max="12024" width="10.28515625" style="103" customWidth="1"/>
    <col min="12025" max="12025" width="7.85546875" style="103" customWidth="1"/>
    <col min="12026" max="12026" width="42" style="103" customWidth="1"/>
    <col min="12027" max="12031" width="16.5703125" style="103" customWidth="1"/>
    <col min="12032" max="12269" width="7.85546875" style="103"/>
    <col min="12270" max="12270" width="39.28515625" style="103" customWidth="1"/>
    <col min="12271" max="12280" width="10.28515625" style="103" customWidth="1"/>
    <col min="12281" max="12281" width="7.85546875" style="103" customWidth="1"/>
    <col min="12282" max="12282" width="42" style="103" customWidth="1"/>
    <col min="12283" max="12287" width="16.5703125" style="103" customWidth="1"/>
    <col min="12288" max="12525" width="7.85546875" style="103"/>
    <col min="12526" max="12526" width="39.28515625" style="103" customWidth="1"/>
    <col min="12527" max="12536" width="10.28515625" style="103" customWidth="1"/>
    <col min="12537" max="12537" width="7.85546875" style="103" customWidth="1"/>
    <col min="12538" max="12538" width="42" style="103" customWidth="1"/>
    <col min="12539" max="12543" width="16.5703125" style="103" customWidth="1"/>
    <col min="12544" max="12781" width="7.85546875" style="103"/>
    <col min="12782" max="12782" width="39.28515625" style="103" customWidth="1"/>
    <col min="12783" max="12792" width="10.28515625" style="103" customWidth="1"/>
    <col min="12793" max="12793" width="7.85546875" style="103" customWidth="1"/>
    <col min="12794" max="12794" width="42" style="103" customWidth="1"/>
    <col min="12795" max="12799" width="16.5703125" style="103" customWidth="1"/>
    <col min="12800" max="13037" width="7.85546875" style="103"/>
    <col min="13038" max="13038" width="39.28515625" style="103" customWidth="1"/>
    <col min="13039" max="13048" width="10.28515625" style="103" customWidth="1"/>
    <col min="13049" max="13049" width="7.85546875" style="103" customWidth="1"/>
    <col min="13050" max="13050" width="42" style="103" customWidth="1"/>
    <col min="13051" max="13055" width="16.5703125" style="103" customWidth="1"/>
    <col min="13056" max="13293" width="7.85546875" style="103"/>
    <col min="13294" max="13294" width="39.28515625" style="103" customWidth="1"/>
    <col min="13295" max="13304" width="10.28515625" style="103" customWidth="1"/>
    <col min="13305" max="13305" width="7.85546875" style="103" customWidth="1"/>
    <col min="13306" max="13306" width="42" style="103" customWidth="1"/>
    <col min="13307" max="13311" width="16.5703125" style="103" customWidth="1"/>
    <col min="13312" max="13549" width="7.85546875" style="103"/>
    <col min="13550" max="13550" width="39.28515625" style="103" customWidth="1"/>
    <col min="13551" max="13560" width="10.28515625" style="103" customWidth="1"/>
    <col min="13561" max="13561" width="7.85546875" style="103" customWidth="1"/>
    <col min="13562" max="13562" width="42" style="103" customWidth="1"/>
    <col min="13563" max="13567" width="16.5703125" style="103" customWidth="1"/>
    <col min="13568" max="13805" width="7.85546875" style="103"/>
    <col min="13806" max="13806" width="39.28515625" style="103" customWidth="1"/>
    <col min="13807" max="13816" width="10.28515625" style="103" customWidth="1"/>
    <col min="13817" max="13817" width="7.85546875" style="103" customWidth="1"/>
    <col min="13818" max="13818" width="42" style="103" customWidth="1"/>
    <col min="13819" max="13823" width="16.5703125" style="103" customWidth="1"/>
    <col min="13824" max="14061" width="7.85546875" style="103"/>
    <col min="14062" max="14062" width="39.28515625" style="103" customWidth="1"/>
    <col min="14063" max="14072" width="10.28515625" style="103" customWidth="1"/>
    <col min="14073" max="14073" width="7.85546875" style="103" customWidth="1"/>
    <col min="14074" max="14074" width="42" style="103" customWidth="1"/>
    <col min="14075" max="14079" width="16.5703125" style="103" customWidth="1"/>
    <col min="14080" max="14317" width="7.85546875" style="103"/>
    <col min="14318" max="14318" width="39.28515625" style="103" customWidth="1"/>
    <col min="14319" max="14328" width="10.28515625" style="103" customWidth="1"/>
    <col min="14329" max="14329" width="7.85546875" style="103" customWidth="1"/>
    <col min="14330" max="14330" width="42" style="103" customWidth="1"/>
    <col min="14331" max="14335" width="16.5703125" style="103" customWidth="1"/>
    <col min="14336" max="14573" width="7.85546875" style="103"/>
    <col min="14574" max="14574" width="39.28515625" style="103" customWidth="1"/>
    <col min="14575" max="14584" width="10.28515625" style="103" customWidth="1"/>
    <col min="14585" max="14585" width="7.85546875" style="103" customWidth="1"/>
    <col min="14586" max="14586" width="42" style="103" customWidth="1"/>
    <col min="14587" max="14591" width="16.5703125" style="103" customWidth="1"/>
    <col min="14592" max="14829" width="7.85546875" style="103"/>
    <col min="14830" max="14830" width="39.28515625" style="103" customWidth="1"/>
    <col min="14831" max="14840" width="10.28515625" style="103" customWidth="1"/>
    <col min="14841" max="14841" width="7.85546875" style="103" customWidth="1"/>
    <col min="14842" max="14842" width="42" style="103" customWidth="1"/>
    <col min="14843" max="14847" width="16.5703125" style="103" customWidth="1"/>
    <col min="14848" max="15085" width="7.85546875" style="103"/>
    <col min="15086" max="15086" width="39.28515625" style="103" customWidth="1"/>
    <col min="15087" max="15096" width="10.28515625" style="103" customWidth="1"/>
    <col min="15097" max="15097" width="7.85546875" style="103" customWidth="1"/>
    <col min="15098" max="15098" width="42" style="103" customWidth="1"/>
    <col min="15099" max="15103" width="16.5703125" style="103" customWidth="1"/>
    <col min="15104" max="15341" width="7.85546875" style="103"/>
    <col min="15342" max="15342" width="39.28515625" style="103" customWidth="1"/>
    <col min="15343" max="15352" width="10.28515625" style="103" customWidth="1"/>
    <col min="15353" max="15353" width="7.85546875" style="103" customWidth="1"/>
    <col min="15354" max="15354" width="42" style="103" customWidth="1"/>
    <col min="15355" max="15359" width="16.5703125" style="103" customWidth="1"/>
    <col min="15360" max="15597" width="7.85546875" style="103"/>
    <col min="15598" max="15598" width="39.28515625" style="103" customWidth="1"/>
    <col min="15599" max="15608" width="10.28515625" style="103" customWidth="1"/>
    <col min="15609" max="15609" width="7.85546875" style="103" customWidth="1"/>
    <col min="15610" max="15610" width="42" style="103" customWidth="1"/>
    <col min="15611" max="15615" width="16.5703125" style="103" customWidth="1"/>
    <col min="15616" max="15853" width="7.85546875" style="103"/>
    <col min="15854" max="15854" width="39.28515625" style="103" customWidth="1"/>
    <col min="15855" max="15864" width="10.28515625" style="103" customWidth="1"/>
    <col min="15865" max="15865" width="7.85546875" style="103" customWidth="1"/>
    <col min="15866" max="15866" width="42" style="103" customWidth="1"/>
    <col min="15867" max="15871" width="16.5703125" style="103" customWidth="1"/>
    <col min="15872" max="16109" width="7.85546875" style="103"/>
    <col min="16110" max="16110" width="39.28515625" style="103" customWidth="1"/>
    <col min="16111" max="16120" width="10.28515625" style="103" customWidth="1"/>
    <col min="16121" max="16121" width="7.85546875" style="103" customWidth="1"/>
    <col min="16122" max="16122" width="42" style="103" customWidth="1"/>
    <col min="16123" max="16127" width="16.5703125" style="103" customWidth="1"/>
    <col min="16128" max="16384" width="7.85546875" style="103"/>
  </cols>
  <sheetData>
    <row r="1" spans="1:3" ht="69" customHeight="1" thickBot="1" x14ac:dyDescent="0.3">
      <c r="A1" s="313" t="s">
        <v>160</v>
      </c>
      <c r="B1" s="313"/>
      <c r="C1" s="313"/>
    </row>
    <row r="2" spans="1:3" ht="23.25" customHeight="1" thickTop="1" thickBot="1" x14ac:dyDescent="0.3">
      <c r="A2" s="314"/>
      <c r="B2" s="315" t="s">
        <v>71</v>
      </c>
      <c r="C2" s="316"/>
    </row>
    <row r="3" spans="1:3" s="107" customFormat="1" ht="32.25" customHeight="1" thickTop="1" thickBot="1" x14ac:dyDescent="0.25">
      <c r="A3" s="314"/>
      <c r="B3" s="225" t="s">
        <v>76</v>
      </c>
      <c r="C3" s="226" t="s">
        <v>8</v>
      </c>
    </row>
    <row r="4" spans="1:3" s="107" customFormat="1" ht="42" customHeight="1" thickTop="1" thickBot="1" x14ac:dyDescent="0.25">
      <c r="A4" s="216" t="s">
        <v>161</v>
      </c>
      <c r="B4" s="217">
        <v>1547.1</v>
      </c>
      <c r="C4" s="218">
        <v>1520.1</v>
      </c>
    </row>
    <row r="5" spans="1:3" s="107" customFormat="1" ht="50.25" customHeight="1" thickTop="1" thickBot="1" x14ac:dyDescent="0.25">
      <c r="A5" s="219" t="s">
        <v>94</v>
      </c>
      <c r="B5" s="220">
        <v>64.099999999999994</v>
      </c>
      <c r="C5" s="220">
        <v>63.4</v>
      </c>
    </row>
    <row r="6" spans="1:3" s="107" customFormat="1" ht="36.75" customHeight="1" thickTop="1" thickBot="1" x14ac:dyDescent="0.25">
      <c r="A6" s="221" t="s">
        <v>162</v>
      </c>
      <c r="B6" s="217">
        <v>1425.4</v>
      </c>
      <c r="C6" s="218">
        <v>1390.9</v>
      </c>
    </row>
    <row r="7" spans="1:3" s="107" customFormat="1" ht="43.5" customHeight="1" thickTop="1" thickBot="1" x14ac:dyDescent="0.25">
      <c r="A7" s="222" t="s">
        <v>93</v>
      </c>
      <c r="B7" s="223">
        <v>59.1</v>
      </c>
      <c r="C7" s="223">
        <v>58</v>
      </c>
    </row>
    <row r="8" spans="1:3" s="107" customFormat="1" ht="42.75" customHeight="1" thickTop="1" thickBot="1" x14ac:dyDescent="0.25">
      <c r="A8" s="221" t="s">
        <v>163</v>
      </c>
      <c r="B8" s="217">
        <v>121.7</v>
      </c>
      <c r="C8" s="217">
        <v>129.19999999999999</v>
      </c>
    </row>
    <row r="9" spans="1:3" s="107" customFormat="1" ht="54" customHeight="1" thickTop="1" thickBot="1" x14ac:dyDescent="0.25">
      <c r="A9" s="222" t="s">
        <v>95</v>
      </c>
      <c r="B9" s="223">
        <v>7.9</v>
      </c>
      <c r="C9" s="223">
        <v>8.5</v>
      </c>
    </row>
    <row r="10" spans="1:3" s="107" customFormat="1" ht="45.75" customHeight="1" thickTop="1" thickBot="1" x14ac:dyDescent="0.25">
      <c r="A10" s="221" t="s">
        <v>164</v>
      </c>
      <c r="B10" s="224">
        <v>866.2</v>
      </c>
      <c r="C10" s="224">
        <v>876.9</v>
      </c>
    </row>
    <row r="11" spans="1:3" s="124" customFormat="1" ht="29.25" customHeight="1" thickTop="1" x14ac:dyDescent="0.2">
      <c r="A11" s="312" t="s">
        <v>165</v>
      </c>
      <c r="B11" s="312"/>
      <c r="C11" s="312"/>
    </row>
    <row r="12" spans="1:3" s="126" customFormat="1" ht="12" customHeight="1" x14ac:dyDescent="0.25">
      <c r="A12" s="125"/>
      <c r="B12" s="125"/>
      <c r="C12" s="122"/>
    </row>
    <row r="13" spans="1:3" x14ac:dyDescent="0.25">
      <c r="A13" s="127"/>
    </row>
    <row r="14" spans="1:3" x14ac:dyDescent="0.25">
      <c r="A14" s="127"/>
    </row>
    <row r="15" spans="1:3" x14ac:dyDescent="0.25">
      <c r="A15" s="127"/>
    </row>
    <row r="16" spans="1:3" x14ac:dyDescent="0.25">
      <c r="A16" s="127"/>
    </row>
    <row r="17" spans="1:1" x14ac:dyDescent="0.25">
      <c r="A17" s="127"/>
    </row>
    <row r="18" spans="1:1" x14ac:dyDescent="0.25">
      <c r="A18" s="127"/>
    </row>
    <row r="19" spans="1:1" x14ac:dyDescent="0.25">
      <c r="A19" s="127"/>
    </row>
    <row r="20" spans="1:1" x14ac:dyDescent="0.25">
      <c r="A20" s="127"/>
    </row>
    <row r="21" spans="1:1" x14ac:dyDescent="0.25">
      <c r="A21" s="127"/>
    </row>
    <row r="22" spans="1:1" x14ac:dyDescent="0.25">
      <c r="A22" s="127"/>
    </row>
  </sheetData>
  <mergeCells count="4">
    <mergeCell ref="A11:C11"/>
    <mergeCell ref="A1:C1"/>
    <mergeCell ref="A2:A3"/>
    <mergeCell ref="B2:C2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28" customWidth="1"/>
    <col min="2" max="2" width="13.85546875" style="28" customWidth="1"/>
    <col min="3" max="3" width="13.7109375" style="28" customWidth="1"/>
    <col min="4" max="4" width="13.140625" style="28" customWidth="1"/>
    <col min="5" max="5" width="12.28515625" style="28" customWidth="1"/>
    <col min="6" max="6" width="15.7109375" style="28" customWidth="1"/>
    <col min="7" max="16384" width="8.85546875" style="28"/>
  </cols>
  <sheetData>
    <row r="1" spans="1:8" s="12" customFormat="1" ht="22.5" customHeight="1" x14ac:dyDescent="0.3">
      <c r="A1" s="404" t="s">
        <v>62</v>
      </c>
      <c r="B1" s="404"/>
      <c r="C1" s="404"/>
      <c r="D1" s="404"/>
      <c r="E1" s="404"/>
      <c r="F1" s="404"/>
    </row>
    <row r="2" spans="1:8" s="12" customFormat="1" ht="19.5" customHeight="1" x14ac:dyDescent="0.3">
      <c r="A2" s="333" t="s">
        <v>52</v>
      </c>
      <c r="B2" s="333"/>
      <c r="C2" s="333"/>
      <c r="D2" s="333"/>
      <c r="E2" s="333"/>
      <c r="F2" s="333"/>
    </row>
    <row r="3" spans="1:8" s="14" customFormat="1" ht="20.25" customHeight="1" x14ac:dyDescent="0.2">
      <c r="A3" s="13"/>
      <c r="B3" s="13"/>
      <c r="C3" s="13"/>
      <c r="D3" s="13"/>
      <c r="E3" s="13"/>
    </row>
    <row r="4" spans="1:8" s="14" customFormat="1" ht="20.25" customHeight="1" x14ac:dyDescent="0.2">
      <c r="A4" s="399"/>
      <c r="B4" s="405" t="s">
        <v>1</v>
      </c>
      <c r="C4" s="406"/>
      <c r="D4" s="405" t="s">
        <v>2</v>
      </c>
      <c r="E4" s="406"/>
      <c r="F4" s="407" t="s">
        <v>29</v>
      </c>
    </row>
    <row r="5" spans="1:8" s="14" customFormat="1" ht="43.5" customHeight="1" x14ac:dyDescent="0.2">
      <c r="A5" s="400"/>
      <c r="B5" s="15" t="s">
        <v>64</v>
      </c>
      <c r="C5" s="15" t="s">
        <v>31</v>
      </c>
      <c r="D5" s="15" t="s">
        <v>64</v>
      </c>
      <c r="E5" s="15" t="s">
        <v>31</v>
      </c>
      <c r="F5" s="407"/>
    </row>
    <row r="6" spans="1:8" s="14" customFormat="1" ht="28.5" customHeight="1" x14ac:dyDescent="0.2">
      <c r="A6" s="63" t="s">
        <v>32</v>
      </c>
      <c r="B6" s="76">
        <f>SUM(B7:B15)</f>
        <v>316203</v>
      </c>
      <c r="C6" s="77">
        <v>100</v>
      </c>
      <c r="D6" s="76">
        <f>SUM(D7:D15)</f>
        <v>281918</v>
      </c>
      <c r="E6" s="77">
        <v>100</v>
      </c>
      <c r="F6" s="69">
        <f t="shared" ref="F6:F15" si="0">ROUND(D6/B6*100,1)</f>
        <v>89.2</v>
      </c>
      <c r="H6" s="64"/>
    </row>
    <row r="7" spans="1:8" s="37" customFormat="1" ht="38.25" customHeight="1" x14ac:dyDescent="0.2">
      <c r="A7" s="78" t="s">
        <v>53</v>
      </c>
      <c r="B7" s="41">
        <v>62150</v>
      </c>
      <c r="C7" s="79">
        <f>ROUND(B7/$B$6*100,1)</f>
        <v>19.7</v>
      </c>
      <c r="D7" s="80">
        <v>49394</v>
      </c>
      <c r="E7" s="40">
        <f>ROUND(D7/$D$6*100,1)</f>
        <v>17.5</v>
      </c>
      <c r="F7" s="69">
        <f t="shared" si="0"/>
        <v>79.5</v>
      </c>
      <c r="G7" s="65"/>
      <c r="H7" s="64"/>
    </row>
    <row r="8" spans="1:8" s="37" customFormat="1" ht="30" customHeight="1" x14ac:dyDescent="0.2">
      <c r="A8" s="78" t="s">
        <v>54</v>
      </c>
      <c r="B8" s="41">
        <v>33001</v>
      </c>
      <c r="C8" s="79">
        <f t="shared" ref="C8:C15" si="1">ROUND(B8/$B$6*100,1)</f>
        <v>10.4</v>
      </c>
      <c r="D8" s="80">
        <v>28425</v>
      </c>
      <c r="E8" s="40">
        <f t="shared" ref="E8:E15" si="2">ROUND(D8/$D$6*100,1)</f>
        <v>10.1</v>
      </c>
      <c r="F8" s="69">
        <f t="shared" si="0"/>
        <v>86.1</v>
      </c>
      <c r="G8" s="65"/>
      <c r="H8" s="64"/>
    </row>
    <row r="9" spans="1:8" ht="27.75" customHeight="1" x14ac:dyDescent="0.2">
      <c r="A9" s="78" t="s">
        <v>55</v>
      </c>
      <c r="B9" s="81">
        <v>36218</v>
      </c>
      <c r="C9" s="79">
        <f t="shared" si="1"/>
        <v>11.5</v>
      </c>
      <c r="D9" s="80">
        <v>30536</v>
      </c>
      <c r="E9" s="40">
        <f t="shared" si="2"/>
        <v>10.8</v>
      </c>
      <c r="F9" s="69">
        <f t="shared" si="0"/>
        <v>84.3</v>
      </c>
      <c r="G9" s="65"/>
      <c r="H9" s="64"/>
    </row>
    <row r="10" spans="1:8" ht="23.25" customHeight="1" x14ac:dyDescent="0.2">
      <c r="A10" s="78" t="s">
        <v>56</v>
      </c>
      <c r="B10" s="81">
        <v>20166</v>
      </c>
      <c r="C10" s="79">
        <f t="shared" si="1"/>
        <v>6.4</v>
      </c>
      <c r="D10" s="80">
        <v>17555</v>
      </c>
      <c r="E10" s="40">
        <f t="shared" si="2"/>
        <v>6.2</v>
      </c>
      <c r="F10" s="69">
        <f t="shared" si="0"/>
        <v>87.1</v>
      </c>
      <c r="G10" s="65"/>
      <c r="H10" s="64"/>
    </row>
    <row r="11" spans="1:8" s="31" customFormat="1" ht="31.5" customHeight="1" x14ac:dyDescent="0.2">
      <c r="A11" s="78" t="s">
        <v>57</v>
      </c>
      <c r="B11" s="81">
        <v>50393</v>
      </c>
      <c r="C11" s="79">
        <f t="shared" si="1"/>
        <v>15.9</v>
      </c>
      <c r="D11" s="80">
        <v>48572</v>
      </c>
      <c r="E11" s="40">
        <f t="shared" si="2"/>
        <v>17.2</v>
      </c>
      <c r="F11" s="69">
        <f t="shared" si="0"/>
        <v>96.4</v>
      </c>
      <c r="G11" s="65"/>
      <c r="H11" s="64"/>
    </row>
    <row r="12" spans="1:8" ht="64.5" customHeight="1" x14ac:dyDescent="0.2">
      <c r="A12" s="78" t="s">
        <v>58</v>
      </c>
      <c r="B12" s="81">
        <v>12261</v>
      </c>
      <c r="C12" s="79">
        <f t="shared" si="1"/>
        <v>3.9</v>
      </c>
      <c r="D12" s="80">
        <v>12182</v>
      </c>
      <c r="E12" s="40">
        <f t="shared" si="2"/>
        <v>4.3</v>
      </c>
      <c r="F12" s="69">
        <f t="shared" si="0"/>
        <v>99.4</v>
      </c>
      <c r="G12" s="65"/>
      <c r="H12" s="64"/>
    </row>
    <row r="13" spans="1:8" ht="30.75" customHeight="1" x14ac:dyDescent="0.2">
      <c r="A13" s="78" t="s">
        <v>59</v>
      </c>
      <c r="B13" s="81">
        <v>27975</v>
      </c>
      <c r="C13" s="79">
        <f t="shared" si="1"/>
        <v>8.8000000000000007</v>
      </c>
      <c r="D13" s="80">
        <v>24478</v>
      </c>
      <c r="E13" s="40">
        <f t="shared" si="2"/>
        <v>8.6999999999999993</v>
      </c>
      <c r="F13" s="69">
        <f t="shared" si="0"/>
        <v>87.5</v>
      </c>
      <c r="G13" s="65"/>
      <c r="H13" s="64"/>
    </row>
    <row r="14" spans="1:8" ht="78.75" customHeight="1" x14ac:dyDescent="0.2">
      <c r="A14" s="78" t="s">
        <v>60</v>
      </c>
      <c r="B14" s="81">
        <v>34396</v>
      </c>
      <c r="C14" s="79">
        <f t="shared" si="1"/>
        <v>10.9</v>
      </c>
      <c r="D14" s="80">
        <v>32286</v>
      </c>
      <c r="E14" s="40">
        <f t="shared" si="2"/>
        <v>11.5</v>
      </c>
      <c r="F14" s="69">
        <f t="shared" si="0"/>
        <v>93.9</v>
      </c>
      <c r="G14" s="65"/>
      <c r="H14" s="64"/>
    </row>
    <row r="15" spans="1:8" ht="30.75" customHeight="1" x14ac:dyDescent="0.2">
      <c r="A15" s="78" t="s">
        <v>68</v>
      </c>
      <c r="B15" s="81">
        <v>39643</v>
      </c>
      <c r="C15" s="79">
        <f t="shared" si="1"/>
        <v>12.5</v>
      </c>
      <c r="D15" s="80">
        <v>38490</v>
      </c>
      <c r="E15" s="40">
        <f t="shared" si="2"/>
        <v>13.7</v>
      </c>
      <c r="F15" s="69">
        <f t="shared" si="0"/>
        <v>97.1</v>
      </c>
      <c r="G15" s="65"/>
      <c r="H15" s="64"/>
    </row>
    <row r="16" spans="1:8" x14ac:dyDescent="0.2">
      <c r="B16" s="66"/>
    </row>
    <row r="17" spans="2:2" x14ac:dyDescent="0.2">
      <c r="B17" s="66"/>
    </row>
    <row r="18" spans="2:2" x14ac:dyDescent="0.2">
      <c r="B18" s="66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28" customWidth="1"/>
    <col min="2" max="3" width="10.85546875" style="28" customWidth="1"/>
    <col min="4" max="4" width="10.5703125" style="28" customWidth="1"/>
    <col min="5" max="5" width="11.5703125" style="28" customWidth="1"/>
    <col min="6" max="6" width="13.42578125" style="28" customWidth="1"/>
    <col min="7" max="9" width="8.85546875" style="28"/>
    <col min="10" max="10" width="43" style="28" customWidth="1"/>
    <col min="11" max="16384" width="8.85546875" style="28"/>
  </cols>
  <sheetData>
    <row r="1" spans="1:12" s="12" customFormat="1" ht="20.25" x14ac:dyDescent="0.3">
      <c r="A1" s="404" t="s">
        <v>27</v>
      </c>
      <c r="B1" s="404"/>
      <c r="C1" s="404"/>
      <c r="D1" s="404"/>
      <c r="E1" s="404"/>
      <c r="F1" s="404"/>
    </row>
    <row r="2" spans="1:12" s="12" customFormat="1" ht="19.5" customHeight="1" x14ac:dyDescent="0.3">
      <c r="A2" s="333" t="s">
        <v>28</v>
      </c>
      <c r="B2" s="333"/>
      <c r="C2" s="333"/>
      <c r="D2" s="333"/>
      <c r="E2" s="333"/>
      <c r="F2" s="333"/>
    </row>
    <row r="3" spans="1:12" s="14" customFormat="1" ht="20.25" customHeight="1" x14ac:dyDescent="0.2">
      <c r="A3" s="13"/>
      <c r="B3" s="13"/>
      <c r="C3" s="13"/>
      <c r="D3" s="13"/>
      <c r="E3" s="13"/>
    </row>
    <row r="4" spans="1:12" s="14" customFormat="1" ht="20.25" customHeight="1" x14ac:dyDescent="0.2">
      <c r="A4" s="399"/>
      <c r="B4" s="405" t="s">
        <v>1</v>
      </c>
      <c r="C4" s="406"/>
      <c r="D4" s="405" t="s">
        <v>2</v>
      </c>
      <c r="E4" s="406"/>
      <c r="F4" s="403" t="s">
        <v>29</v>
      </c>
    </row>
    <row r="5" spans="1:12" s="14" customFormat="1" ht="43.5" customHeight="1" x14ac:dyDescent="0.2">
      <c r="A5" s="400"/>
      <c r="B5" s="15" t="s">
        <v>30</v>
      </c>
      <c r="C5" s="15" t="s">
        <v>31</v>
      </c>
      <c r="D5" s="15" t="s">
        <v>30</v>
      </c>
      <c r="E5" s="15" t="s">
        <v>31</v>
      </c>
      <c r="F5" s="403"/>
    </row>
    <row r="6" spans="1:12" s="21" customFormat="1" ht="34.5" customHeight="1" x14ac:dyDescent="0.25">
      <c r="A6" s="16" t="s">
        <v>32</v>
      </c>
      <c r="B6" s="17">
        <f>SUM(B7:B25)</f>
        <v>57120</v>
      </c>
      <c r="C6" s="18">
        <v>100</v>
      </c>
      <c r="D6" s="19">
        <f>SUM(D7:D25)</f>
        <v>73200</v>
      </c>
      <c r="E6" s="18">
        <v>100</v>
      </c>
      <c r="F6" s="20">
        <f>ROUND(D6/B6*100,1)</f>
        <v>128.19999999999999</v>
      </c>
    </row>
    <row r="7" spans="1:12" ht="56.25" customHeight="1" x14ac:dyDescent="0.2">
      <c r="A7" s="22" t="s">
        <v>33</v>
      </c>
      <c r="B7" s="23">
        <v>2061</v>
      </c>
      <c r="C7" s="24">
        <v>3.6</v>
      </c>
      <c r="D7" s="23">
        <v>3033</v>
      </c>
      <c r="E7" s="25">
        <v>4.0999999999999996</v>
      </c>
      <c r="F7" s="20">
        <f t="shared" ref="F7:F25" si="0">ROUND(D7/B7*100,1)</f>
        <v>147.19999999999999</v>
      </c>
      <c r="G7" s="26"/>
      <c r="H7" s="27"/>
      <c r="J7" s="29"/>
    </row>
    <row r="8" spans="1:12" ht="42.75" customHeight="1" x14ac:dyDescent="0.2">
      <c r="A8" s="22" t="s">
        <v>34</v>
      </c>
      <c r="B8" s="23">
        <v>753</v>
      </c>
      <c r="C8" s="24">
        <v>1.4</v>
      </c>
      <c r="D8" s="23">
        <v>1092</v>
      </c>
      <c r="E8" s="25">
        <v>1.6</v>
      </c>
      <c r="F8" s="20">
        <f t="shared" si="0"/>
        <v>145</v>
      </c>
      <c r="G8" s="26"/>
      <c r="H8" s="27"/>
      <c r="J8" s="29"/>
    </row>
    <row r="9" spans="1:12" s="31" customFormat="1" ht="25.5" customHeight="1" x14ac:dyDescent="0.2">
      <c r="A9" s="22" t="s">
        <v>35</v>
      </c>
      <c r="B9" s="23">
        <v>12267</v>
      </c>
      <c r="C9" s="24">
        <v>21.6</v>
      </c>
      <c r="D9" s="23">
        <v>16717</v>
      </c>
      <c r="E9" s="25">
        <v>22.8</v>
      </c>
      <c r="F9" s="20">
        <f t="shared" si="0"/>
        <v>136.30000000000001</v>
      </c>
      <c r="G9" s="30"/>
      <c r="H9" s="27"/>
      <c r="I9" s="28"/>
      <c r="J9" s="29"/>
    </row>
    <row r="10" spans="1:12" ht="41.25" customHeight="1" x14ac:dyDescent="0.2">
      <c r="A10" s="22" t="s">
        <v>36</v>
      </c>
      <c r="B10" s="23">
        <v>1583</v>
      </c>
      <c r="C10" s="24">
        <v>2.8</v>
      </c>
      <c r="D10" s="23">
        <v>2807</v>
      </c>
      <c r="E10" s="25">
        <v>3.8</v>
      </c>
      <c r="F10" s="20">
        <f t="shared" si="0"/>
        <v>177.3</v>
      </c>
      <c r="G10" s="26"/>
      <c r="H10" s="27"/>
      <c r="J10" s="29"/>
      <c r="L10" s="32"/>
    </row>
    <row r="11" spans="1:12" ht="39.75" customHeight="1" x14ac:dyDescent="0.2">
      <c r="A11" s="22" t="s">
        <v>37</v>
      </c>
      <c r="B11" s="23">
        <v>1013</v>
      </c>
      <c r="C11" s="24">
        <v>1.8</v>
      </c>
      <c r="D11" s="23">
        <v>1860</v>
      </c>
      <c r="E11" s="25">
        <v>2.5</v>
      </c>
      <c r="F11" s="20">
        <f t="shared" si="0"/>
        <v>183.6</v>
      </c>
      <c r="G11" s="26"/>
      <c r="H11" s="27"/>
      <c r="J11" s="29"/>
    </row>
    <row r="12" spans="1:12" ht="25.5" customHeight="1" x14ac:dyDescent="0.2">
      <c r="A12" s="22" t="s">
        <v>38</v>
      </c>
      <c r="B12" s="23">
        <v>3012</v>
      </c>
      <c r="C12" s="24">
        <v>5.3</v>
      </c>
      <c r="D12" s="23">
        <v>3624</v>
      </c>
      <c r="E12" s="25">
        <v>5</v>
      </c>
      <c r="F12" s="20">
        <f t="shared" si="0"/>
        <v>120.3</v>
      </c>
      <c r="G12" s="26"/>
      <c r="H12" s="27"/>
      <c r="J12" s="29"/>
    </row>
    <row r="13" spans="1:12" ht="56.25" customHeight="1" x14ac:dyDescent="0.2">
      <c r="A13" s="22" t="s">
        <v>39</v>
      </c>
      <c r="B13" s="23">
        <v>9067</v>
      </c>
      <c r="C13" s="24">
        <v>15.7</v>
      </c>
      <c r="D13" s="23">
        <v>11322</v>
      </c>
      <c r="E13" s="25">
        <v>15.5</v>
      </c>
      <c r="F13" s="20">
        <f t="shared" si="0"/>
        <v>124.9</v>
      </c>
      <c r="G13" s="26"/>
      <c r="H13" s="27"/>
      <c r="J13" s="29"/>
    </row>
    <row r="14" spans="1:12" ht="35.25" customHeight="1" x14ac:dyDescent="0.2">
      <c r="A14" s="22" t="s">
        <v>40</v>
      </c>
      <c r="B14" s="23">
        <v>5133</v>
      </c>
      <c r="C14" s="24">
        <v>8.9</v>
      </c>
      <c r="D14" s="23">
        <v>6764</v>
      </c>
      <c r="E14" s="25">
        <v>9.1999999999999993</v>
      </c>
      <c r="F14" s="20">
        <f t="shared" si="0"/>
        <v>131.80000000000001</v>
      </c>
      <c r="G14" s="30"/>
      <c r="H14" s="27"/>
      <c r="J14" s="29"/>
    </row>
    <row r="15" spans="1:12" ht="35.25" customHeight="1" x14ac:dyDescent="0.2">
      <c r="A15" s="22" t="s">
        <v>41</v>
      </c>
      <c r="B15" s="23">
        <v>1542</v>
      </c>
      <c r="C15" s="24">
        <v>2.7</v>
      </c>
      <c r="D15" s="23">
        <v>2091</v>
      </c>
      <c r="E15" s="25">
        <v>2.9</v>
      </c>
      <c r="F15" s="20">
        <f t="shared" si="0"/>
        <v>135.6</v>
      </c>
      <c r="G15" s="26"/>
      <c r="H15" s="27"/>
      <c r="J15" s="29"/>
    </row>
    <row r="16" spans="1:12" ht="24" customHeight="1" x14ac:dyDescent="0.2">
      <c r="A16" s="22" t="s">
        <v>42</v>
      </c>
      <c r="B16" s="23">
        <v>722</v>
      </c>
      <c r="C16" s="24">
        <v>1.3</v>
      </c>
      <c r="D16" s="23">
        <v>731</v>
      </c>
      <c r="E16" s="25">
        <v>1</v>
      </c>
      <c r="F16" s="20">
        <f t="shared" si="0"/>
        <v>101.2</v>
      </c>
      <c r="G16" s="26"/>
      <c r="H16" s="27"/>
      <c r="J16" s="29"/>
    </row>
    <row r="17" spans="1:10" ht="24" customHeight="1" x14ac:dyDescent="0.2">
      <c r="A17" s="22" t="s">
        <v>43</v>
      </c>
      <c r="B17" s="23">
        <v>589</v>
      </c>
      <c r="C17" s="24">
        <v>1</v>
      </c>
      <c r="D17" s="23">
        <v>683</v>
      </c>
      <c r="E17" s="25">
        <v>0.9</v>
      </c>
      <c r="F17" s="20">
        <f t="shared" si="0"/>
        <v>116</v>
      </c>
      <c r="G17" s="26"/>
      <c r="H17" s="27"/>
      <c r="J17" s="29"/>
    </row>
    <row r="18" spans="1:10" ht="24" customHeight="1" x14ac:dyDescent="0.2">
      <c r="A18" s="22" t="s">
        <v>44</v>
      </c>
      <c r="B18" s="23">
        <v>1047</v>
      </c>
      <c r="C18" s="24">
        <v>1.8</v>
      </c>
      <c r="D18" s="23">
        <v>1145</v>
      </c>
      <c r="E18" s="25">
        <v>1.6</v>
      </c>
      <c r="F18" s="20">
        <f t="shared" si="0"/>
        <v>109.4</v>
      </c>
      <c r="G18" s="26"/>
      <c r="H18" s="27"/>
      <c r="J18" s="29"/>
    </row>
    <row r="19" spans="1:10" ht="35.25" customHeight="1" x14ac:dyDescent="0.2">
      <c r="A19" s="22" t="s">
        <v>45</v>
      </c>
      <c r="B19" s="23">
        <v>1047</v>
      </c>
      <c r="C19" s="24">
        <v>1.8</v>
      </c>
      <c r="D19" s="23">
        <v>1415</v>
      </c>
      <c r="E19" s="25">
        <v>1.9</v>
      </c>
      <c r="F19" s="20">
        <f t="shared" si="0"/>
        <v>135.1</v>
      </c>
      <c r="G19" s="26"/>
      <c r="H19" s="27"/>
      <c r="J19" s="29"/>
    </row>
    <row r="20" spans="1:10" ht="41.25" customHeight="1" x14ac:dyDescent="0.2">
      <c r="A20" s="22" t="s">
        <v>46</v>
      </c>
      <c r="B20" s="23">
        <v>2943</v>
      </c>
      <c r="C20" s="24">
        <v>5.2</v>
      </c>
      <c r="D20" s="23">
        <v>3328</v>
      </c>
      <c r="E20" s="25">
        <v>4.5</v>
      </c>
      <c r="F20" s="20">
        <f t="shared" si="0"/>
        <v>113.1</v>
      </c>
      <c r="G20" s="26"/>
      <c r="H20" s="27"/>
      <c r="J20" s="29"/>
    </row>
    <row r="21" spans="1:10" ht="39.75" customHeight="1" x14ac:dyDescent="0.2">
      <c r="A21" s="22" t="s">
        <v>47</v>
      </c>
      <c r="B21" s="23">
        <v>5006</v>
      </c>
      <c r="C21" s="24">
        <v>8.8000000000000007</v>
      </c>
      <c r="D21" s="23">
        <v>5914</v>
      </c>
      <c r="E21" s="25">
        <v>8.1</v>
      </c>
      <c r="F21" s="20">
        <f t="shared" si="0"/>
        <v>118.1</v>
      </c>
      <c r="G21" s="30"/>
      <c r="H21" s="27"/>
      <c r="J21" s="29"/>
    </row>
    <row r="22" spans="1:10" ht="24" customHeight="1" x14ac:dyDescent="0.2">
      <c r="A22" s="22" t="s">
        <v>48</v>
      </c>
      <c r="B22" s="23">
        <v>4430</v>
      </c>
      <c r="C22" s="24">
        <v>7.7</v>
      </c>
      <c r="D22" s="23">
        <v>5361</v>
      </c>
      <c r="E22" s="25">
        <v>7.3</v>
      </c>
      <c r="F22" s="20">
        <f t="shared" si="0"/>
        <v>121</v>
      </c>
      <c r="G22" s="26"/>
      <c r="H22" s="27"/>
      <c r="J22" s="29"/>
    </row>
    <row r="23" spans="1:10" ht="38.25" customHeight="1" x14ac:dyDescent="0.2">
      <c r="A23" s="22" t="s">
        <v>49</v>
      </c>
      <c r="B23" s="23">
        <v>3884</v>
      </c>
      <c r="C23" s="24">
        <v>6.8</v>
      </c>
      <c r="D23" s="23">
        <v>4017</v>
      </c>
      <c r="E23" s="25">
        <v>5.5</v>
      </c>
      <c r="F23" s="20">
        <f t="shared" si="0"/>
        <v>103.4</v>
      </c>
      <c r="G23" s="30"/>
      <c r="H23" s="27"/>
      <c r="J23" s="29"/>
    </row>
    <row r="24" spans="1:10" ht="35.25" customHeight="1" x14ac:dyDescent="0.2">
      <c r="A24" s="22" t="s">
        <v>50</v>
      </c>
      <c r="B24" s="23">
        <v>465</v>
      </c>
      <c r="C24" s="24">
        <v>0.8</v>
      </c>
      <c r="D24" s="23">
        <v>647</v>
      </c>
      <c r="E24" s="25">
        <v>0.9</v>
      </c>
      <c r="F24" s="20">
        <f t="shared" si="0"/>
        <v>139.1</v>
      </c>
      <c r="G24" s="26"/>
      <c r="H24" s="27"/>
      <c r="J24" s="29"/>
    </row>
    <row r="25" spans="1:10" ht="27.75" customHeight="1" x14ac:dyDescent="0.2">
      <c r="A25" s="22" t="s">
        <v>51</v>
      </c>
      <c r="B25" s="23">
        <v>556</v>
      </c>
      <c r="C25" s="24">
        <v>1</v>
      </c>
      <c r="D25" s="23">
        <v>649</v>
      </c>
      <c r="E25" s="25">
        <v>0.9</v>
      </c>
      <c r="F25" s="20">
        <f t="shared" si="0"/>
        <v>116.7</v>
      </c>
      <c r="G25" s="26"/>
      <c r="H25" s="27"/>
      <c r="J25" s="29"/>
    </row>
    <row r="26" spans="1:10" ht="15.75" x14ac:dyDescent="0.2">
      <c r="A26" s="33"/>
      <c r="B26" s="33"/>
      <c r="C26" s="33"/>
      <c r="D26" s="33"/>
      <c r="E26" s="33"/>
      <c r="J26" s="29"/>
    </row>
    <row r="27" spans="1:10" ht="15.75" x14ac:dyDescent="0.2">
      <c r="A27" s="33"/>
      <c r="B27" s="33"/>
      <c r="C27" s="33"/>
      <c r="D27" s="33"/>
      <c r="E27" s="33"/>
      <c r="J27" s="29"/>
    </row>
    <row r="28" spans="1:10" x14ac:dyDescent="0.2">
      <c r="A28" s="33"/>
      <c r="B28" s="33"/>
      <c r="C28" s="33"/>
      <c r="D28" s="33"/>
      <c r="E28" s="33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28" customWidth="1"/>
    <col min="2" max="2" width="14.42578125" style="28" customWidth="1"/>
    <col min="3" max="3" width="14" style="28" customWidth="1"/>
    <col min="4" max="4" width="12.140625" style="28" customWidth="1"/>
    <col min="5" max="5" width="14.42578125" style="28" customWidth="1"/>
    <col min="6" max="6" width="14.5703125" style="28" customWidth="1"/>
    <col min="7" max="7" width="8.85546875" style="28"/>
    <col min="8" max="8" width="10.85546875" style="28" bestFit="1" customWidth="1"/>
    <col min="9" max="16384" width="8.85546875" style="28"/>
  </cols>
  <sheetData>
    <row r="1" spans="1:19" s="12" customFormat="1" ht="25.5" customHeight="1" x14ac:dyDescent="0.3">
      <c r="A1" s="408" t="s">
        <v>27</v>
      </c>
      <c r="B1" s="408"/>
      <c r="C1" s="408"/>
      <c r="D1" s="408"/>
      <c r="E1" s="408"/>
      <c r="F1" s="408"/>
    </row>
    <row r="2" spans="1:19" s="12" customFormat="1" ht="19.5" customHeight="1" x14ac:dyDescent="0.35">
      <c r="A2" s="409" t="s">
        <v>52</v>
      </c>
      <c r="B2" s="409"/>
      <c r="C2" s="409"/>
      <c r="D2" s="409"/>
      <c r="E2" s="409"/>
      <c r="F2" s="409"/>
    </row>
    <row r="3" spans="1:19" s="14" customFormat="1" ht="20.25" customHeight="1" x14ac:dyDescent="0.2">
      <c r="A3" s="13"/>
      <c r="B3" s="13"/>
      <c r="C3" s="13"/>
      <c r="D3" s="13"/>
      <c r="E3" s="13"/>
    </row>
    <row r="4" spans="1:19" s="14" customFormat="1" ht="25.5" customHeight="1" x14ac:dyDescent="0.2">
      <c r="A4" s="399"/>
      <c r="B4" s="405" t="s">
        <v>1</v>
      </c>
      <c r="C4" s="406"/>
      <c r="D4" s="405" t="s">
        <v>2</v>
      </c>
      <c r="E4" s="406"/>
      <c r="F4" s="407" t="s">
        <v>29</v>
      </c>
    </row>
    <row r="5" spans="1:19" s="14" customFormat="1" ht="43.5" customHeight="1" x14ac:dyDescent="0.2">
      <c r="A5" s="400"/>
      <c r="B5" s="34" t="s">
        <v>30</v>
      </c>
      <c r="C5" s="34" t="s">
        <v>31</v>
      </c>
      <c r="D5" s="34" t="s">
        <v>30</v>
      </c>
      <c r="E5" s="34" t="s">
        <v>31</v>
      </c>
      <c r="F5" s="407"/>
    </row>
    <row r="6" spans="1:19" s="37" customFormat="1" ht="34.5" customHeight="1" x14ac:dyDescent="0.25">
      <c r="A6" s="63" t="s">
        <v>32</v>
      </c>
      <c r="B6" s="35">
        <f>SUM(B7:B15)</f>
        <v>57120</v>
      </c>
      <c r="C6" s="36">
        <v>100</v>
      </c>
      <c r="D6" s="35">
        <f>SUM(D7:D15)</f>
        <v>73200</v>
      </c>
      <c r="E6" s="36">
        <v>100</v>
      </c>
      <c r="F6" s="67">
        <f t="shared" ref="F6:F15" si="0">ROUND(D6/B6*100,1)</f>
        <v>128.19999999999999</v>
      </c>
      <c r="H6" s="38"/>
    </row>
    <row r="7" spans="1:19" ht="57.75" customHeight="1" x14ac:dyDescent="0.2">
      <c r="A7" s="68" t="s">
        <v>53</v>
      </c>
      <c r="B7" s="39">
        <v>3596</v>
      </c>
      <c r="C7" s="40">
        <v>6.3</v>
      </c>
      <c r="D7" s="41">
        <v>4403</v>
      </c>
      <c r="E7" s="40">
        <v>6</v>
      </c>
      <c r="F7" s="69">
        <f t="shared" si="0"/>
        <v>122.4</v>
      </c>
      <c r="H7" s="38"/>
      <c r="I7" s="42"/>
      <c r="L7" s="42"/>
    </row>
    <row r="8" spans="1:19" ht="35.25" customHeight="1" x14ac:dyDescent="0.2">
      <c r="A8" s="68" t="s">
        <v>54</v>
      </c>
      <c r="B8" s="39">
        <v>6132</v>
      </c>
      <c r="C8" s="40">
        <v>10.7</v>
      </c>
      <c r="D8" s="39">
        <v>7376</v>
      </c>
      <c r="E8" s="40">
        <v>10.1</v>
      </c>
      <c r="F8" s="69">
        <f t="shared" si="0"/>
        <v>120.3</v>
      </c>
      <c r="H8" s="38"/>
      <c r="I8" s="42"/>
      <c r="L8" s="42"/>
    </row>
    <row r="9" spans="1:19" s="31" customFormat="1" ht="25.5" customHeight="1" x14ac:dyDescent="0.2">
      <c r="A9" s="68" t="s">
        <v>55</v>
      </c>
      <c r="B9" s="39">
        <v>5711</v>
      </c>
      <c r="C9" s="40">
        <v>10</v>
      </c>
      <c r="D9" s="39">
        <v>6398</v>
      </c>
      <c r="E9" s="40">
        <v>8.8000000000000007</v>
      </c>
      <c r="F9" s="69">
        <f t="shared" si="0"/>
        <v>112</v>
      </c>
      <c r="G9" s="28"/>
      <c r="H9" s="38"/>
      <c r="I9" s="42"/>
      <c r="J9" s="28"/>
      <c r="L9" s="42"/>
    </row>
    <row r="10" spans="1:19" ht="36.75" customHeight="1" x14ac:dyDescent="0.2">
      <c r="A10" s="68" t="s">
        <v>56</v>
      </c>
      <c r="B10" s="39">
        <v>2606</v>
      </c>
      <c r="C10" s="40">
        <v>4.5999999999999996</v>
      </c>
      <c r="D10" s="39">
        <v>2956</v>
      </c>
      <c r="E10" s="40">
        <v>4</v>
      </c>
      <c r="F10" s="69">
        <f t="shared" si="0"/>
        <v>113.4</v>
      </c>
      <c r="H10" s="38"/>
      <c r="I10" s="42"/>
      <c r="L10" s="42"/>
    </row>
    <row r="11" spans="1:19" ht="35.25" customHeight="1" x14ac:dyDescent="0.2">
      <c r="A11" s="68" t="s">
        <v>57</v>
      </c>
      <c r="B11" s="39">
        <v>7808</v>
      </c>
      <c r="C11" s="40">
        <v>13.7</v>
      </c>
      <c r="D11" s="39">
        <v>8979</v>
      </c>
      <c r="E11" s="40">
        <v>12.3</v>
      </c>
      <c r="F11" s="69">
        <f t="shared" si="0"/>
        <v>115</v>
      </c>
      <c r="H11" s="38"/>
      <c r="I11" s="42"/>
      <c r="L11" s="42"/>
    </row>
    <row r="12" spans="1:19" ht="59.25" customHeight="1" x14ac:dyDescent="0.2">
      <c r="A12" s="68" t="s">
        <v>58</v>
      </c>
      <c r="B12" s="39">
        <v>605</v>
      </c>
      <c r="C12" s="40">
        <v>1</v>
      </c>
      <c r="D12" s="39">
        <v>686</v>
      </c>
      <c r="E12" s="40">
        <v>0.9</v>
      </c>
      <c r="F12" s="69">
        <f t="shared" si="0"/>
        <v>113.4</v>
      </c>
      <c r="H12" s="38"/>
      <c r="I12" s="42"/>
      <c r="L12" s="42"/>
    </row>
    <row r="13" spans="1:19" ht="38.25" customHeight="1" x14ac:dyDescent="0.2">
      <c r="A13" s="68" t="s">
        <v>59</v>
      </c>
      <c r="B13" s="39">
        <v>12053</v>
      </c>
      <c r="C13" s="40">
        <v>21.1</v>
      </c>
      <c r="D13" s="39">
        <v>16421</v>
      </c>
      <c r="E13" s="40">
        <v>22.4</v>
      </c>
      <c r="F13" s="69">
        <f t="shared" si="0"/>
        <v>136.19999999999999</v>
      </c>
      <c r="H13" s="38"/>
      <c r="I13" s="42"/>
      <c r="L13" s="42"/>
      <c r="S13" s="43"/>
    </row>
    <row r="14" spans="1:19" ht="75" customHeight="1" x14ac:dyDescent="0.2">
      <c r="A14" s="68" t="s">
        <v>60</v>
      </c>
      <c r="B14" s="39">
        <v>10448</v>
      </c>
      <c r="C14" s="40">
        <v>18.3</v>
      </c>
      <c r="D14" s="39">
        <v>15627</v>
      </c>
      <c r="E14" s="40">
        <v>21.4</v>
      </c>
      <c r="F14" s="69">
        <f t="shared" si="0"/>
        <v>149.6</v>
      </c>
      <c r="H14" s="38"/>
      <c r="I14" s="42"/>
      <c r="L14" s="42"/>
      <c r="S14" s="43"/>
    </row>
    <row r="15" spans="1:19" ht="43.5" customHeight="1" x14ac:dyDescent="0.2">
      <c r="A15" s="68" t="s">
        <v>61</v>
      </c>
      <c r="B15" s="39">
        <v>8161</v>
      </c>
      <c r="C15" s="40">
        <v>14.3</v>
      </c>
      <c r="D15" s="39">
        <v>10354</v>
      </c>
      <c r="E15" s="40">
        <v>14.1</v>
      </c>
      <c r="F15" s="69">
        <f t="shared" si="0"/>
        <v>126.9</v>
      </c>
      <c r="H15" s="38"/>
      <c r="I15" s="42"/>
      <c r="L15" s="42"/>
      <c r="S15" s="43"/>
    </row>
    <row r="16" spans="1:19" x14ac:dyDescent="0.2">
      <c r="A16" s="33"/>
      <c r="B16" s="33"/>
      <c r="C16" s="33"/>
      <c r="D16" s="33"/>
      <c r="E16" s="33"/>
      <c r="S16" s="43"/>
    </row>
    <row r="17" spans="1:19" x14ac:dyDescent="0.2">
      <c r="A17" s="33"/>
      <c r="B17" s="33"/>
      <c r="C17" s="33"/>
      <c r="D17" s="33"/>
      <c r="E17" s="33"/>
      <c r="S17" s="43"/>
    </row>
    <row r="18" spans="1:19" x14ac:dyDescent="0.2">
      <c r="S18" s="43"/>
    </row>
    <row r="19" spans="1:19" x14ac:dyDescent="0.2">
      <c r="S19" s="43"/>
    </row>
    <row r="20" spans="1:19" x14ac:dyDescent="0.2">
      <c r="S20" s="43"/>
    </row>
    <row r="21" spans="1:19" x14ac:dyDescent="0.2">
      <c r="S21" s="43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7.85546875" defaultRowHeight="15" x14ac:dyDescent="0.25"/>
  <cols>
    <col min="1" max="1" width="29.7109375" style="103" customWidth="1"/>
    <col min="2" max="11" width="10.140625" style="103" customWidth="1"/>
    <col min="12" max="12" width="7.85546875" style="103" customWidth="1"/>
    <col min="13" max="250" width="7.85546875" style="103"/>
    <col min="251" max="251" width="29.7109375" style="103" customWidth="1"/>
    <col min="252" max="261" width="10.140625" style="103" customWidth="1"/>
    <col min="262" max="262" width="7.85546875" style="103" customWidth="1"/>
    <col min="263" max="263" width="39.28515625" style="103" customWidth="1"/>
    <col min="264" max="268" width="16.85546875" style="103" customWidth="1"/>
    <col min="269" max="506" width="7.85546875" style="103"/>
    <col min="507" max="507" width="29.7109375" style="103" customWidth="1"/>
    <col min="508" max="517" width="10.140625" style="103" customWidth="1"/>
    <col min="518" max="518" width="7.85546875" style="103" customWidth="1"/>
    <col min="519" max="519" width="39.28515625" style="103" customWidth="1"/>
    <col min="520" max="524" width="16.85546875" style="103" customWidth="1"/>
    <col min="525" max="762" width="7.85546875" style="103"/>
    <col min="763" max="763" width="29.7109375" style="103" customWidth="1"/>
    <col min="764" max="773" width="10.140625" style="103" customWidth="1"/>
    <col min="774" max="774" width="7.85546875" style="103" customWidth="1"/>
    <col min="775" max="775" width="39.28515625" style="103" customWidth="1"/>
    <col min="776" max="780" width="16.85546875" style="103" customWidth="1"/>
    <col min="781" max="1018" width="7.85546875" style="103"/>
    <col min="1019" max="1019" width="29.7109375" style="103" customWidth="1"/>
    <col min="1020" max="1029" width="10.140625" style="103" customWidth="1"/>
    <col min="1030" max="1030" width="7.85546875" style="103" customWidth="1"/>
    <col min="1031" max="1031" width="39.28515625" style="103" customWidth="1"/>
    <col min="1032" max="1036" width="16.85546875" style="103" customWidth="1"/>
    <col min="1037" max="1274" width="7.85546875" style="103"/>
    <col min="1275" max="1275" width="29.7109375" style="103" customWidth="1"/>
    <col min="1276" max="1285" width="10.140625" style="103" customWidth="1"/>
    <col min="1286" max="1286" width="7.85546875" style="103" customWidth="1"/>
    <col min="1287" max="1287" width="39.28515625" style="103" customWidth="1"/>
    <col min="1288" max="1292" width="16.85546875" style="103" customWidth="1"/>
    <col min="1293" max="1530" width="7.85546875" style="103"/>
    <col min="1531" max="1531" width="29.7109375" style="103" customWidth="1"/>
    <col min="1532" max="1541" width="10.140625" style="103" customWidth="1"/>
    <col min="1542" max="1542" width="7.85546875" style="103" customWidth="1"/>
    <col min="1543" max="1543" width="39.28515625" style="103" customWidth="1"/>
    <col min="1544" max="1548" width="16.85546875" style="103" customWidth="1"/>
    <col min="1549" max="1786" width="7.85546875" style="103"/>
    <col min="1787" max="1787" width="29.7109375" style="103" customWidth="1"/>
    <col min="1788" max="1797" width="10.140625" style="103" customWidth="1"/>
    <col min="1798" max="1798" width="7.85546875" style="103" customWidth="1"/>
    <col min="1799" max="1799" width="39.28515625" style="103" customWidth="1"/>
    <col min="1800" max="1804" width="16.85546875" style="103" customWidth="1"/>
    <col min="1805" max="2042" width="7.85546875" style="103"/>
    <col min="2043" max="2043" width="29.7109375" style="103" customWidth="1"/>
    <col min="2044" max="2053" width="10.140625" style="103" customWidth="1"/>
    <col min="2054" max="2054" width="7.85546875" style="103" customWidth="1"/>
    <col min="2055" max="2055" width="39.28515625" style="103" customWidth="1"/>
    <col min="2056" max="2060" width="16.85546875" style="103" customWidth="1"/>
    <col min="2061" max="2298" width="7.85546875" style="103"/>
    <col min="2299" max="2299" width="29.7109375" style="103" customWidth="1"/>
    <col min="2300" max="2309" width="10.140625" style="103" customWidth="1"/>
    <col min="2310" max="2310" width="7.85546875" style="103" customWidth="1"/>
    <col min="2311" max="2311" width="39.28515625" style="103" customWidth="1"/>
    <col min="2312" max="2316" width="16.85546875" style="103" customWidth="1"/>
    <col min="2317" max="2554" width="7.85546875" style="103"/>
    <col min="2555" max="2555" width="29.7109375" style="103" customWidth="1"/>
    <col min="2556" max="2565" width="10.140625" style="103" customWidth="1"/>
    <col min="2566" max="2566" width="7.85546875" style="103" customWidth="1"/>
    <col min="2567" max="2567" width="39.28515625" style="103" customWidth="1"/>
    <col min="2568" max="2572" width="16.85546875" style="103" customWidth="1"/>
    <col min="2573" max="2810" width="7.85546875" style="103"/>
    <col min="2811" max="2811" width="29.7109375" style="103" customWidth="1"/>
    <col min="2812" max="2821" width="10.140625" style="103" customWidth="1"/>
    <col min="2822" max="2822" width="7.85546875" style="103" customWidth="1"/>
    <col min="2823" max="2823" width="39.28515625" style="103" customWidth="1"/>
    <col min="2824" max="2828" width="16.85546875" style="103" customWidth="1"/>
    <col min="2829" max="3066" width="7.85546875" style="103"/>
    <col min="3067" max="3067" width="29.7109375" style="103" customWidth="1"/>
    <col min="3068" max="3077" width="10.140625" style="103" customWidth="1"/>
    <col min="3078" max="3078" width="7.85546875" style="103" customWidth="1"/>
    <col min="3079" max="3079" width="39.28515625" style="103" customWidth="1"/>
    <col min="3080" max="3084" width="16.85546875" style="103" customWidth="1"/>
    <col min="3085" max="3322" width="7.85546875" style="103"/>
    <col min="3323" max="3323" width="29.7109375" style="103" customWidth="1"/>
    <col min="3324" max="3333" width="10.140625" style="103" customWidth="1"/>
    <col min="3334" max="3334" width="7.85546875" style="103" customWidth="1"/>
    <col min="3335" max="3335" width="39.28515625" style="103" customWidth="1"/>
    <col min="3336" max="3340" width="16.85546875" style="103" customWidth="1"/>
    <col min="3341" max="3578" width="7.85546875" style="103"/>
    <col min="3579" max="3579" width="29.7109375" style="103" customWidth="1"/>
    <col min="3580" max="3589" width="10.140625" style="103" customWidth="1"/>
    <col min="3590" max="3590" width="7.85546875" style="103" customWidth="1"/>
    <col min="3591" max="3591" width="39.28515625" style="103" customWidth="1"/>
    <col min="3592" max="3596" width="16.85546875" style="103" customWidth="1"/>
    <col min="3597" max="3834" width="7.85546875" style="103"/>
    <col min="3835" max="3835" width="29.7109375" style="103" customWidth="1"/>
    <col min="3836" max="3845" width="10.140625" style="103" customWidth="1"/>
    <col min="3846" max="3846" width="7.85546875" style="103" customWidth="1"/>
    <col min="3847" max="3847" width="39.28515625" style="103" customWidth="1"/>
    <col min="3848" max="3852" width="16.85546875" style="103" customWidth="1"/>
    <col min="3853" max="4090" width="7.85546875" style="103"/>
    <col min="4091" max="4091" width="29.7109375" style="103" customWidth="1"/>
    <col min="4092" max="4101" width="10.140625" style="103" customWidth="1"/>
    <col min="4102" max="4102" width="7.85546875" style="103" customWidth="1"/>
    <col min="4103" max="4103" width="39.28515625" style="103" customWidth="1"/>
    <col min="4104" max="4108" width="16.85546875" style="103" customWidth="1"/>
    <col min="4109" max="4346" width="7.85546875" style="103"/>
    <col min="4347" max="4347" width="29.7109375" style="103" customWidth="1"/>
    <col min="4348" max="4357" width="10.140625" style="103" customWidth="1"/>
    <col min="4358" max="4358" width="7.85546875" style="103" customWidth="1"/>
    <col min="4359" max="4359" width="39.28515625" style="103" customWidth="1"/>
    <col min="4360" max="4364" width="16.85546875" style="103" customWidth="1"/>
    <col min="4365" max="4602" width="7.85546875" style="103"/>
    <col min="4603" max="4603" width="29.7109375" style="103" customWidth="1"/>
    <col min="4604" max="4613" width="10.140625" style="103" customWidth="1"/>
    <col min="4614" max="4614" width="7.85546875" style="103" customWidth="1"/>
    <col min="4615" max="4615" width="39.28515625" style="103" customWidth="1"/>
    <col min="4616" max="4620" width="16.85546875" style="103" customWidth="1"/>
    <col min="4621" max="4858" width="7.85546875" style="103"/>
    <col min="4859" max="4859" width="29.7109375" style="103" customWidth="1"/>
    <col min="4860" max="4869" width="10.140625" style="103" customWidth="1"/>
    <col min="4870" max="4870" width="7.85546875" style="103" customWidth="1"/>
    <col min="4871" max="4871" width="39.28515625" style="103" customWidth="1"/>
    <col min="4872" max="4876" width="16.85546875" style="103" customWidth="1"/>
    <col min="4877" max="5114" width="7.85546875" style="103"/>
    <col min="5115" max="5115" width="29.7109375" style="103" customWidth="1"/>
    <col min="5116" max="5125" width="10.140625" style="103" customWidth="1"/>
    <col min="5126" max="5126" width="7.85546875" style="103" customWidth="1"/>
    <col min="5127" max="5127" width="39.28515625" style="103" customWidth="1"/>
    <col min="5128" max="5132" width="16.85546875" style="103" customWidth="1"/>
    <col min="5133" max="5370" width="7.85546875" style="103"/>
    <col min="5371" max="5371" width="29.7109375" style="103" customWidth="1"/>
    <col min="5372" max="5381" width="10.140625" style="103" customWidth="1"/>
    <col min="5382" max="5382" width="7.85546875" style="103" customWidth="1"/>
    <col min="5383" max="5383" width="39.28515625" style="103" customWidth="1"/>
    <col min="5384" max="5388" width="16.85546875" style="103" customWidth="1"/>
    <col min="5389" max="5626" width="7.85546875" style="103"/>
    <col min="5627" max="5627" width="29.7109375" style="103" customWidth="1"/>
    <col min="5628" max="5637" width="10.140625" style="103" customWidth="1"/>
    <col min="5638" max="5638" width="7.85546875" style="103" customWidth="1"/>
    <col min="5639" max="5639" width="39.28515625" style="103" customWidth="1"/>
    <col min="5640" max="5644" width="16.85546875" style="103" customWidth="1"/>
    <col min="5645" max="5882" width="7.85546875" style="103"/>
    <col min="5883" max="5883" width="29.7109375" style="103" customWidth="1"/>
    <col min="5884" max="5893" width="10.140625" style="103" customWidth="1"/>
    <col min="5894" max="5894" width="7.85546875" style="103" customWidth="1"/>
    <col min="5895" max="5895" width="39.28515625" style="103" customWidth="1"/>
    <col min="5896" max="5900" width="16.85546875" style="103" customWidth="1"/>
    <col min="5901" max="6138" width="7.85546875" style="103"/>
    <col min="6139" max="6139" width="29.7109375" style="103" customWidth="1"/>
    <col min="6140" max="6149" width="10.140625" style="103" customWidth="1"/>
    <col min="6150" max="6150" width="7.85546875" style="103" customWidth="1"/>
    <col min="6151" max="6151" width="39.28515625" style="103" customWidth="1"/>
    <col min="6152" max="6156" width="16.85546875" style="103" customWidth="1"/>
    <col min="6157" max="6394" width="7.85546875" style="103"/>
    <col min="6395" max="6395" width="29.7109375" style="103" customWidth="1"/>
    <col min="6396" max="6405" width="10.140625" style="103" customWidth="1"/>
    <col min="6406" max="6406" width="7.85546875" style="103" customWidth="1"/>
    <col min="6407" max="6407" width="39.28515625" style="103" customWidth="1"/>
    <col min="6408" max="6412" width="16.85546875" style="103" customWidth="1"/>
    <col min="6413" max="6650" width="7.85546875" style="103"/>
    <col min="6651" max="6651" width="29.7109375" style="103" customWidth="1"/>
    <col min="6652" max="6661" width="10.140625" style="103" customWidth="1"/>
    <col min="6662" max="6662" width="7.85546875" style="103" customWidth="1"/>
    <col min="6663" max="6663" width="39.28515625" style="103" customWidth="1"/>
    <col min="6664" max="6668" width="16.85546875" style="103" customWidth="1"/>
    <col min="6669" max="6906" width="7.85546875" style="103"/>
    <col min="6907" max="6907" width="29.7109375" style="103" customWidth="1"/>
    <col min="6908" max="6917" width="10.140625" style="103" customWidth="1"/>
    <col min="6918" max="6918" width="7.85546875" style="103" customWidth="1"/>
    <col min="6919" max="6919" width="39.28515625" style="103" customWidth="1"/>
    <col min="6920" max="6924" width="16.85546875" style="103" customWidth="1"/>
    <col min="6925" max="7162" width="7.85546875" style="103"/>
    <col min="7163" max="7163" width="29.7109375" style="103" customWidth="1"/>
    <col min="7164" max="7173" width="10.140625" style="103" customWidth="1"/>
    <col min="7174" max="7174" width="7.85546875" style="103" customWidth="1"/>
    <col min="7175" max="7175" width="39.28515625" style="103" customWidth="1"/>
    <col min="7176" max="7180" width="16.85546875" style="103" customWidth="1"/>
    <col min="7181" max="7418" width="7.85546875" style="103"/>
    <col min="7419" max="7419" width="29.7109375" style="103" customWidth="1"/>
    <col min="7420" max="7429" width="10.140625" style="103" customWidth="1"/>
    <col min="7430" max="7430" width="7.85546875" style="103" customWidth="1"/>
    <col min="7431" max="7431" width="39.28515625" style="103" customWidth="1"/>
    <col min="7432" max="7436" width="16.85546875" style="103" customWidth="1"/>
    <col min="7437" max="7674" width="7.85546875" style="103"/>
    <col min="7675" max="7675" width="29.7109375" style="103" customWidth="1"/>
    <col min="7676" max="7685" width="10.140625" style="103" customWidth="1"/>
    <col min="7686" max="7686" width="7.85546875" style="103" customWidth="1"/>
    <col min="7687" max="7687" width="39.28515625" style="103" customWidth="1"/>
    <col min="7688" max="7692" width="16.85546875" style="103" customWidth="1"/>
    <col min="7693" max="7930" width="7.85546875" style="103"/>
    <col min="7931" max="7931" width="29.7109375" style="103" customWidth="1"/>
    <col min="7932" max="7941" width="10.140625" style="103" customWidth="1"/>
    <col min="7942" max="7942" width="7.85546875" style="103" customWidth="1"/>
    <col min="7943" max="7943" width="39.28515625" style="103" customWidth="1"/>
    <col min="7944" max="7948" width="16.85546875" style="103" customWidth="1"/>
    <col min="7949" max="8186" width="7.85546875" style="103"/>
    <col min="8187" max="8187" width="29.7109375" style="103" customWidth="1"/>
    <col min="8188" max="8197" width="10.140625" style="103" customWidth="1"/>
    <col min="8198" max="8198" width="7.85546875" style="103" customWidth="1"/>
    <col min="8199" max="8199" width="39.28515625" style="103" customWidth="1"/>
    <col min="8200" max="8204" width="16.85546875" style="103" customWidth="1"/>
    <col min="8205" max="8442" width="7.85546875" style="103"/>
    <col min="8443" max="8443" width="29.7109375" style="103" customWidth="1"/>
    <col min="8444" max="8453" width="10.140625" style="103" customWidth="1"/>
    <col min="8454" max="8454" width="7.85546875" style="103" customWidth="1"/>
    <col min="8455" max="8455" width="39.28515625" style="103" customWidth="1"/>
    <col min="8456" max="8460" width="16.85546875" style="103" customWidth="1"/>
    <col min="8461" max="8698" width="7.85546875" style="103"/>
    <col min="8699" max="8699" width="29.7109375" style="103" customWidth="1"/>
    <col min="8700" max="8709" width="10.140625" style="103" customWidth="1"/>
    <col min="8710" max="8710" width="7.85546875" style="103" customWidth="1"/>
    <col min="8711" max="8711" width="39.28515625" style="103" customWidth="1"/>
    <col min="8712" max="8716" width="16.85546875" style="103" customWidth="1"/>
    <col min="8717" max="8954" width="7.85546875" style="103"/>
    <col min="8955" max="8955" width="29.7109375" style="103" customWidth="1"/>
    <col min="8956" max="8965" width="10.140625" style="103" customWidth="1"/>
    <col min="8966" max="8966" width="7.85546875" style="103" customWidth="1"/>
    <col min="8967" max="8967" width="39.28515625" style="103" customWidth="1"/>
    <col min="8968" max="8972" width="16.85546875" style="103" customWidth="1"/>
    <col min="8973" max="9210" width="7.85546875" style="103"/>
    <col min="9211" max="9211" width="29.7109375" style="103" customWidth="1"/>
    <col min="9212" max="9221" width="10.140625" style="103" customWidth="1"/>
    <col min="9222" max="9222" width="7.85546875" style="103" customWidth="1"/>
    <col min="9223" max="9223" width="39.28515625" style="103" customWidth="1"/>
    <col min="9224" max="9228" width="16.85546875" style="103" customWidth="1"/>
    <col min="9229" max="9466" width="7.85546875" style="103"/>
    <col min="9467" max="9467" width="29.7109375" style="103" customWidth="1"/>
    <col min="9468" max="9477" width="10.140625" style="103" customWidth="1"/>
    <col min="9478" max="9478" width="7.85546875" style="103" customWidth="1"/>
    <col min="9479" max="9479" width="39.28515625" style="103" customWidth="1"/>
    <col min="9480" max="9484" width="16.85546875" style="103" customWidth="1"/>
    <col min="9485" max="9722" width="7.85546875" style="103"/>
    <col min="9723" max="9723" width="29.7109375" style="103" customWidth="1"/>
    <col min="9724" max="9733" width="10.140625" style="103" customWidth="1"/>
    <col min="9734" max="9734" width="7.85546875" style="103" customWidth="1"/>
    <col min="9735" max="9735" width="39.28515625" style="103" customWidth="1"/>
    <col min="9736" max="9740" width="16.85546875" style="103" customWidth="1"/>
    <col min="9741" max="9978" width="7.85546875" style="103"/>
    <col min="9979" max="9979" width="29.7109375" style="103" customWidth="1"/>
    <col min="9980" max="9989" width="10.140625" style="103" customWidth="1"/>
    <col min="9990" max="9990" width="7.85546875" style="103" customWidth="1"/>
    <col min="9991" max="9991" width="39.28515625" style="103" customWidth="1"/>
    <col min="9992" max="9996" width="16.85546875" style="103" customWidth="1"/>
    <col min="9997" max="10234" width="7.85546875" style="103"/>
    <col min="10235" max="10235" width="29.7109375" style="103" customWidth="1"/>
    <col min="10236" max="10245" width="10.140625" style="103" customWidth="1"/>
    <col min="10246" max="10246" width="7.85546875" style="103" customWidth="1"/>
    <col min="10247" max="10247" width="39.28515625" style="103" customWidth="1"/>
    <col min="10248" max="10252" width="16.85546875" style="103" customWidth="1"/>
    <col min="10253" max="10490" width="7.85546875" style="103"/>
    <col min="10491" max="10491" width="29.7109375" style="103" customWidth="1"/>
    <col min="10492" max="10501" width="10.140625" style="103" customWidth="1"/>
    <col min="10502" max="10502" width="7.85546875" style="103" customWidth="1"/>
    <col min="10503" max="10503" width="39.28515625" style="103" customWidth="1"/>
    <col min="10504" max="10508" width="16.85546875" style="103" customWidth="1"/>
    <col min="10509" max="10746" width="7.85546875" style="103"/>
    <col min="10747" max="10747" width="29.7109375" style="103" customWidth="1"/>
    <col min="10748" max="10757" width="10.140625" style="103" customWidth="1"/>
    <col min="10758" max="10758" width="7.85546875" style="103" customWidth="1"/>
    <col min="10759" max="10759" width="39.28515625" style="103" customWidth="1"/>
    <col min="10760" max="10764" width="16.85546875" style="103" customWidth="1"/>
    <col min="10765" max="11002" width="7.85546875" style="103"/>
    <col min="11003" max="11003" width="29.7109375" style="103" customWidth="1"/>
    <col min="11004" max="11013" width="10.140625" style="103" customWidth="1"/>
    <col min="11014" max="11014" width="7.85546875" style="103" customWidth="1"/>
    <col min="11015" max="11015" width="39.28515625" style="103" customWidth="1"/>
    <col min="11016" max="11020" width="16.85546875" style="103" customWidth="1"/>
    <col min="11021" max="11258" width="7.85546875" style="103"/>
    <col min="11259" max="11259" width="29.7109375" style="103" customWidth="1"/>
    <col min="11260" max="11269" width="10.140625" style="103" customWidth="1"/>
    <col min="11270" max="11270" width="7.85546875" style="103" customWidth="1"/>
    <col min="11271" max="11271" width="39.28515625" style="103" customWidth="1"/>
    <col min="11272" max="11276" width="16.85546875" style="103" customWidth="1"/>
    <col min="11277" max="11514" width="7.85546875" style="103"/>
    <col min="11515" max="11515" width="29.7109375" style="103" customWidth="1"/>
    <col min="11516" max="11525" width="10.140625" style="103" customWidth="1"/>
    <col min="11526" max="11526" width="7.85546875" style="103" customWidth="1"/>
    <col min="11527" max="11527" width="39.28515625" style="103" customWidth="1"/>
    <col min="11528" max="11532" width="16.85546875" style="103" customWidth="1"/>
    <col min="11533" max="11770" width="7.85546875" style="103"/>
    <col min="11771" max="11771" width="29.7109375" style="103" customWidth="1"/>
    <col min="11772" max="11781" width="10.140625" style="103" customWidth="1"/>
    <col min="11782" max="11782" width="7.85546875" style="103" customWidth="1"/>
    <col min="11783" max="11783" width="39.28515625" style="103" customWidth="1"/>
    <col min="11784" max="11788" width="16.85546875" style="103" customWidth="1"/>
    <col min="11789" max="12026" width="7.85546875" style="103"/>
    <col min="12027" max="12027" width="29.7109375" style="103" customWidth="1"/>
    <col min="12028" max="12037" width="10.140625" style="103" customWidth="1"/>
    <col min="12038" max="12038" width="7.85546875" style="103" customWidth="1"/>
    <col min="12039" max="12039" width="39.28515625" style="103" customWidth="1"/>
    <col min="12040" max="12044" width="16.85546875" style="103" customWidth="1"/>
    <col min="12045" max="12282" width="7.85546875" style="103"/>
    <col min="12283" max="12283" width="29.7109375" style="103" customWidth="1"/>
    <col min="12284" max="12293" width="10.140625" style="103" customWidth="1"/>
    <col min="12294" max="12294" width="7.85546875" style="103" customWidth="1"/>
    <col min="12295" max="12295" width="39.28515625" style="103" customWidth="1"/>
    <col min="12296" max="12300" width="16.85546875" style="103" customWidth="1"/>
    <col min="12301" max="12538" width="7.85546875" style="103"/>
    <col min="12539" max="12539" width="29.7109375" style="103" customWidth="1"/>
    <col min="12540" max="12549" width="10.140625" style="103" customWidth="1"/>
    <col min="12550" max="12550" width="7.85546875" style="103" customWidth="1"/>
    <col min="12551" max="12551" width="39.28515625" style="103" customWidth="1"/>
    <col min="12552" max="12556" width="16.85546875" style="103" customWidth="1"/>
    <col min="12557" max="12794" width="7.85546875" style="103"/>
    <col min="12795" max="12795" width="29.7109375" style="103" customWidth="1"/>
    <col min="12796" max="12805" width="10.140625" style="103" customWidth="1"/>
    <col min="12806" max="12806" width="7.85546875" style="103" customWidth="1"/>
    <col min="12807" max="12807" width="39.28515625" style="103" customWidth="1"/>
    <col min="12808" max="12812" width="16.85546875" style="103" customWidth="1"/>
    <col min="12813" max="13050" width="7.85546875" style="103"/>
    <col min="13051" max="13051" width="29.7109375" style="103" customWidth="1"/>
    <col min="13052" max="13061" width="10.140625" style="103" customWidth="1"/>
    <col min="13062" max="13062" width="7.85546875" style="103" customWidth="1"/>
    <col min="13063" max="13063" width="39.28515625" style="103" customWidth="1"/>
    <col min="13064" max="13068" width="16.85546875" style="103" customWidth="1"/>
    <col min="13069" max="13306" width="7.85546875" style="103"/>
    <col min="13307" max="13307" width="29.7109375" style="103" customWidth="1"/>
    <col min="13308" max="13317" width="10.140625" style="103" customWidth="1"/>
    <col min="13318" max="13318" width="7.85546875" style="103" customWidth="1"/>
    <col min="13319" max="13319" width="39.28515625" style="103" customWidth="1"/>
    <col min="13320" max="13324" width="16.85546875" style="103" customWidth="1"/>
    <col min="13325" max="13562" width="7.85546875" style="103"/>
    <col min="13563" max="13563" width="29.7109375" style="103" customWidth="1"/>
    <col min="13564" max="13573" width="10.140625" style="103" customWidth="1"/>
    <col min="13574" max="13574" width="7.85546875" style="103" customWidth="1"/>
    <col min="13575" max="13575" width="39.28515625" style="103" customWidth="1"/>
    <col min="13576" max="13580" width="16.85546875" style="103" customWidth="1"/>
    <col min="13581" max="13818" width="7.85546875" style="103"/>
    <col min="13819" max="13819" width="29.7109375" style="103" customWidth="1"/>
    <col min="13820" max="13829" width="10.140625" style="103" customWidth="1"/>
    <col min="13830" max="13830" width="7.85546875" style="103" customWidth="1"/>
    <col min="13831" max="13831" width="39.28515625" style="103" customWidth="1"/>
    <col min="13832" max="13836" width="16.85546875" style="103" customWidth="1"/>
    <col min="13837" max="14074" width="7.85546875" style="103"/>
    <col min="14075" max="14075" width="29.7109375" style="103" customWidth="1"/>
    <col min="14076" max="14085" width="10.140625" style="103" customWidth="1"/>
    <col min="14086" max="14086" width="7.85546875" style="103" customWidth="1"/>
    <col min="14087" max="14087" width="39.28515625" style="103" customWidth="1"/>
    <col min="14088" max="14092" width="16.85546875" style="103" customWidth="1"/>
    <col min="14093" max="14330" width="7.85546875" style="103"/>
    <col min="14331" max="14331" width="29.7109375" style="103" customWidth="1"/>
    <col min="14332" max="14341" width="10.140625" style="103" customWidth="1"/>
    <col min="14342" max="14342" width="7.85546875" style="103" customWidth="1"/>
    <col min="14343" max="14343" width="39.28515625" style="103" customWidth="1"/>
    <col min="14344" max="14348" width="16.85546875" style="103" customWidth="1"/>
    <col min="14349" max="14586" width="7.85546875" style="103"/>
    <col min="14587" max="14587" width="29.7109375" style="103" customWidth="1"/>
    <col min="14588" max="14597" width="10.140625" style="103" customWidth="1"/>
    <col min="14598" max="14598" width="7.85546875" style="103" customWidth="1"/>
    <col min="14599" max="14599" width="39.28515625" style="103" customWidth="1"/>
    <col min="14600" max="14604" width="16.85546875" style="103" customWidth="1"/>
    <col min="14605" max="14842" width="7.85546875" style="103"/>
    <col min="14843" max="14843" width="29.7109375" style="103" customWidth="1"/>
    <col min="14844" max="14853" width="10.140625" style="103" customWidth="1"/>
    <col min="14854" max="14854" width="7.85546875" style="103" customWidth="1"/>
    <col min="14855" max="14855" width="39.28515625" style="103" customWidth="1"/>
    <col min="14856" max="14860" width="16.85546875" style="103" customWidth="1"/>
    <col min="14861" max="15098" width="7.85546875" style="103"/>
    <col min="15099" max="15099" width="29.7109375" style="103" customWidth="1"/>
    <col min="15100" max="15109" width="10.140625" style="103" customWidth="1"/>
    <col min="15110" max="15110" width="7.85546875" style="103" customWidth="1"/>
    <col min="15111" max="15111" width="39.28515625" style="103" customWidth="1"/>
    <col min="15112" max="15116" width="16.85546875" style="103" customWidth="1"/>
    <col min="15117" max="15354" width="7.85546875" style="103"/>
    <col min="15355" max="15355" width="29.7109375" style="103" customWidth="1"/>
    <col min="15356" max="15365" width="10.140625" style="103" customWidth="1"/>
    <col min="15366" max="15366" width="7.85546875" style="103" customWidth="1"/>
    <col min="15367" max="15367" width="39.28515625" style="103" customWidth="1"/>
    <col min="15368" max="15372" width="16.85546875" style="103" customWidth="1"/>
    <col min="15373" max="15610" width="7.85546875" style="103"/>
    <col min="15611" max="15611" width="29.7109375" style="103" customWidth="1"/>
    <col min="15612" max="15621" width="10.140625" style="103" customWidth="1"/>
    <col min="15622" max="15622" width="7.85546875" style="103" customWidth="1"/>
    <col min="15623" max="15623" width="39.28515625" style="103" customWidth="1"/>
    <col min="15624" max="15628" width="16.85546875" style="103" customWidth="1"/>
    <col min="15629" max="15866" width="7.85546875" style="103"/>
    <col min="15867" max="15867" width="29.7109375" style="103" customWidth="1"/>
    <col min="15868" max="15877" width="10.140625" style="103" customWidth="1"/>
    <col min="15878" max="15878" width="7.85546875" style="103" customWidth="1"/>
    <col min="15879" max="15879" width="39.28515625" style="103" customWidth="1"/>
    <col min="15880" max="15884" width="16.85546875" style="103" customWidth="1"/>
    <col min="15885" max="16122" width="7.85546875" style="103"/>
    <col min="16123" max="16123" width="29.7109375" style="103" customWidth="1"/>
    <col min="16124" max="16133" width="10.140625" style="103" customWidth="1"/>
    <col min="16134" max="16134" width="7.85546875" style="103" customWidth="1"/>
    <col min="16135" max="16135" width="39.28515625" style="103" customWidth="1"/>
    <col min="16136" max="16140" width="16.85546875" style="103" customWidth="1"/>
    <col min="16141" max="16384" width="7.85546875" style="103"/>
  </cols>
  <sheetData>
    <row r="1" spans="1:12" ht="15.75" x14ac:dyDescent="0.25">
      <c r="A1" s="129"/>
      <c r="B1" s="130"/>
      <c r="C1" s="130"/>
      <c r="D1" s="130"/>
      <c r="E1" s="130"/>
      <c r="F1" s="130"/>
      <c r="G1" s="317" t="s">
        <v>80</v>
      </c>
      <c r="H1" s="317"/>
      <c r="I1" s="317"/>
      <c r="J1" s="317"/>
      <c r="K1" s="317"/>
    </row>
    <row r="2" spans="1:12" ht="30" customHeight="1" thickBot="1" x14ac:dyDescent="0.3">
      <c r="A2" s="104" t="s">
        <v>70</v>
      </c>
      <c r="B2" s="106"/>
      <c r="C2" s="106"/>
      <c r="D2" s="105"/>
      <c r="E2" s="106"/>
      <c r="F2" s="106"/>
      <c r="G2" s="106"/>
    </row>
    <row r="3" spans="1:12" s="107" customFormat="1" ht="28.5" customHeight="1" thickTop="1" x14ac:dyDescent="0.2">
      <c r="A3" s="108"/>
      <c r="B3" s="318" t="s">
        <v>71</v>
      </c>
      <c r="C3" s="318"/>
      <c r="D3" s="319" t="s">
        <v>72</v>
      </c>
      <c r="E3" s="320"/>
      <c r="F3" s="319" t="s">
        <v>73</v>
      </c>
      <c r="G3" s="321"/>
      <c r="H3" s="319" t="s">
        <v>74</v>
      </c>
      <c r="I3" s="321"/>
      <c r="J3" s="319" t="s">
        <v>75</v>
      </c>
      <c r="K3" s="322"/>
    </row>
    <row r="4" spans="1:12" s="107" customFormat="1" ht="48.75" customHeight="1" thickBot="1" x14ac:dyDescent="0.25">
      <c r="A4" s="131"/>
      <c r="B4" s="132" t="s">
        <v>76</v>
      </c>
      <c r="C4" s="110" t="s">
        <v>8</v>
      </c>
      <c r="D4" s="109" t="s">
        <v>76</v>
      </c>
      <c r="E4" s="110" t="s">
        <v>8</v>
      </c>
      <c r="F4" s="109" t="s">
        <v>76</v>
      </c>
      <c r="G4" s="110" t="s">
        <v>8</v>
      </c>
      <c r="H4" s="109" t="s">
        <v>76</v>
      </c>
      <c r="I4" s="110" t="s">
        <v>8</v>
      </c>
      <c r="J4" s="109" t="s">
        <v>76</v>
      </c>
      <c r="K4" s="111" t="s">
        <v>8</v>
      </c>
    </row>
    <row r="5" spans="1:12" s="107" customFormat="1" ht="42" customHeight="1" thickTop="1" x14ac:dyDescent="0.2">
      <c r="A5" s="133" t="s">
        <v>81</v>
      </c>
      <c r="B5" s="134"/>
      <c r="C5" s="135"/>
      <c r="D5" s="136"/>
      <c r="E5" s="137"/>
      <c r="F5" s="138"/>
      <c r="G5" s="135"/>
      <c r="H5" s="139"/>
      <c r="I5" s="135"/>
      <c r="J5" s="139"/>
      <c r="K5" s="140"/>
      <c r="L5" s="141"/>
    </row>
    <row r="6" spans="1:12" s="107" customFormat="1" ht="20.25" customHeight="1" x14ac:dyDescent="0.2">
      <c r="A6" s="142" t="s">
        <v>82</v>
      </c>
      <c r="B6" s="143">
        <v>62.1</v>
      </c>
      <c r="C6" s="114">
        <v>61.9</v>
      </c>
      <c r="D6" s="144">
        <v>62.8</v>
      </c>
      <c r="E6" s="143">
        <v>62.7</v>
      </c>
      <c r="F6" s="112">
        <v>60.6</v>
      </c>
      <c r="G6" s="114">
        <v>60.3</v>
      </c>
      <c r="H6" s="115">
        <v>55.7</v>
      </c>
      <c r="I6" s="145">
        <v>55.7</v>
      </c>
      <c r="J6" s="115">
        <v>69.099999999999994</v>
      </c>
      <c r="K6" s="116">
        <v>68.8</v>
      </c>
      <c r="L6" s="141"/>
    </row>
    <row r="7" spans="1:12" s="113" customFormat="1" ht="20.25" customHeight="1" x14ac:dyDescent="0.2">
      <c r="A7" s="146" t="s">
        <v>77</v>
      </c>
      <c r="B7" s="147">
        <v>71</v>
      </c>
      <c r="C7" s="148">
        <v>71.3</v>
      </c>
      <c r="D7" s="149">
        <v>72.3</v>
      </c>
      <c r="E7" s="147">
        <v>72.8</v>
      </c>
      <c r="F7" s="150">
        <v>68.099999999999994</v>
      </c>
      <c r="G7" s="148">
        <v>68.400000000000006</v>
      </c>
      <c r="H7" s="151">
        <v>65.3</v>
      </c>
      <c r="I7" s="152">
        <v>65.8</v>
      </c>
      <c r="J7" s="151">
        <v>76.900000000000006</v>
      </c>
      <c r="K7" s="153">
        <v>77.2</v>
      </c>
      <c r="L7" s="141"/>
    </row>
    <row r="8" spans="1:12" s="107" customFormat="1" ht="20.25" customHeight="1" x14ac:dyDescent="0.2">
      <c r="A8" s="121" t="s">
        <v>78</v>
      </c>
      <c r="B8" s="154">
        <v>14.5</v>
      </c>
      <c r="C8" s="155">
        <v>14.3</v>
      </c>
      <c r="D8" s="156">
        <v>12.7</v>
      </c>
      <c r="E8" s="157">
        <v>12.8</v>
      </c>
      <c r="F8" s="118">
        <v>18.399999999999999</v>
      </c>
      <c r="G8" s="117">
        <v>17.5</v>
      </c>
      <c r="H8" s="119">
        <v>12.1</v>
      </c>
      <c r="I8" s="158">
        <v>12.3</v>
      </c>
      <c r="J8" s="119">
        <v>18</v>
      </c>
      <c r="K8" s="120">
        <v>17.2</v>
      </c>
      <c r="L8" s="141"/>
    </row>
    <row r="9" spans="1:12" s="107" customFormat="1" ht="42" customHeight="1" x14ac:dyDescent="0.2">
      <c r="A9" s="159" t="s">
        <v>83</v>
      </c>
      <c r="B9" s="143"/>
      <c r="C9" s="114"/>
      <c r="D9" s="144"/>
      <c r="E9" s="143"/>
      <c r="F9" s="112"/>
      <c r="G9" s="114"/>
      <c r="H9" s="115"/>
      <c r="I9" s="145"/>
      <c r="J9" s="160"/>
      <c r="K9" s="116"/>
      <c r="L9" s="141"/>
    </row>
    <row r="10" spans="1:12" s="107" customFormat="1" ht="20.25" customHeight="1" x14ac:dyDescent="0.2">
      <c r="A10" s="142" t="s">
        <v>82</v>
      </c>
      <c r="B10" s="143">
        <v>56.2</v>
      </c>
      <c r="C10" s="114">
        <v>56</v>
      </c>
      <c r="D10" s="144">
        <v>57.1</v>
      </c>
      <c r="E10" s="143">
        <v>56.9</v>
      </c>
      <c r="F10" s="112">
        <v>54.3</v>
      </c>
      <c r="G10" s="114">
        <v>54</v>
      </c>
      <c r="H10" s="115">
        <v>51.5</v>
      </c>
      <c r="I10" s="145">
        <v>51.4</v>
      </c>
      <c r="J10" s="160">
        <v>61.4</v>
      </c>
      <c r="K10" s="116">
        <v>61.1</v>
      </c>
      <c r="L10" s="141"/>
    </row>
    <row r="11" spans="1:12" s="113" customFormat="1" ht="20.25" customHeight="1" x14ac:dyDescent="0.2">
      <c r="A11" s="146" t="s">
        <v>77</v>
      </c>
      <c r="B11" s="147">
        <v>64</v>
      </c>
      <c r="C11" s="148">
        <v>64.2</v>
      </c>
      <c r="D11" s="149">
        <v>65.599999999999994</v>
      </c>
      <c r="E11" s="147">
        <v>65.900000000000006</v>
      </c>
      <c r="F11" s="150">
        <v>60.7</v>
      </c>
      <c r="G11" s="148">
        <v>60.9</v>
      </c>
      <c r="H11" s="151">
        <v>60.2</v>
      </c>
      <c r="I11" s="152">
        <v>60.5</v>
      </c>
      <c r="J11" s="161">
        <v>68</v>
      </c>
      <c r="K11" s="153">
        <v>68.2</v>
      </c>
      <c r="L11" s="141"/>
    </row>
    <row r="12" spans="1:12" s="107" customFormat="1" ht="20.25" customHeight="1" x14ac:dyDescent="0.2">
      <c r="A12" s="121" t="s">
        <v>78</v>
      </c>
      <c r="B12" s="154">
        <v>14.4</v>
      </c>
      <c r="C12" s="155">
        <v>14.3</v>
      </c>
      <c r="D12" s="156">
        <v>12.7</v>
      </c>
      <c r="E12" s="157">
        <v>12.8</v>
      </c>
      <c r="F12" s="118">
        <v>18.399999999999999</v>
      </c>
      <c r="G12" s="117">
        <v>17.5</v>
      </c>
      <c r="H12" s="119">
        <v>12.1</v>
      </c>
      <c r="I12" s="158">
        <v>12.3</v>
      </c>
      <c r="J12" s="162">
        <v>18</v>
      </c>
      <c r="K12" s="120">
        <v>17.2</v>
      </c>
      <c r="L12" s="141"/>
    </row>
    <row r="13" spans="1:12" s="107" customFormat="1" ht="54.75" customHeight="1" x14ac:dyDescent="0.2">
      <c r="A13" s="159" t="s">
        <v>84</v>
      </c>
      <c r="B13" s="143"/>
      <c r="C13" s="114"/>
      <c r="D13" s="144"/>
      <c r="E13" s="143"/>
      <c r="F13" s="112"/>
      <c r="G13" s="114"/>
      <c r="H13" s="115"/>
      <c r="I13" s="145"/>
      <c r="J13" s="160"/>
      <c r="K13" s="116"/>
      <c r="L13" s="141"/>
    </row>
    <row r="14" spans="1:12" s="107" customFormat="1" ht="20.25" customHeight="1" x14ac:dyDescent="0.2">
      <c r="A14" s="142" t="s">
        <v>82</v>
      </c>
      <c r="B14" s="143">
        <v>9.4</v>
      </c>
      <c r="C14" s="114">
        <v>9.6</v>
      </c>
      <c r="D14" s="144">
        <v>9</v>
      </c>
      <c r="E14" s="143">
        <v>9.1999999999999993</v>
      </c>
      <c r="F14" s="112">
        <v>10.4</v>
      </c>
      <c r="G14" s="114">
        <v>10.4</v>
      </c>
      <c r="H14" s="115">
        <v>7.5</v>
      </c>
      <c r="I14" s="145">
        <v>7.7</v>
      </c>
      <c r="J14" s="160">
        <v>11.1</v>
      </c>
      <c r="K14" s="116">
        <v>11.3</v>
      </c>
      <c r="L14" s="141"/>
    </row>
    <row r="15" spans="1:12" s="113" customFormat="1" ht="20.25" customHeight="1" x14ac:dyDescent="0.2">
      <c r="A15" s="146" t="s">
        <v>77</v>
      </c>
      <c r="B15" s="147">
        <v>9.8000000000000007</v>
      </c>
      <c r="C15" s="148">
        <v>10</v>
      </c>
      <c r="D15" s="149">
        <v>9.3000000000000007</v>
      </c>
      <c r="E15" s="147">
        <v>9.5</v>
      </c>
      <c r="F15" s="150">
        <v>10.9</v>
      </c>
      <c r="G15" s="148">
        <v>10.9</v>
      </c>
      <c r="H15" s="151">
        <v>7.8</v>
      </c>
      <c r="I15" s="152">
        <v>8</v>
      </c>
      <c r="J15" s="161">
        <v>11.5</v>
      </c>
      <c r="K15" s="153">
        <v>11.7</v>
      </c>
      <c r="L15" s="141"/>
    </row>
    <row r="16" spans="1:12" s="107" customFormat="1" ht="20.25" customHeight="1" x14ac:dyDescent="0.2">
      <c r="A16" s="121" t="s">
        <v>78</v>
      </c>
      <c r="B16" s="157">
        <v>0.2</v>
      </c>
      <c r="C16" s="117">
        <v>0</v>
      </c>
      <c r="D16" s="156">
        <v>0.3</v>
      </c>
      <c r="E16" s="157">
        <v>0.1</v>
      </c>
      <c r="F16" s="118">
        <v>0.1</v>
      </c>
      <c r="G16" s="117" t="s">
        <v>79</v>
      </c>
      <c r="H16" s="119" t="s">
        <v>79</v>
      </c>
      <c r="I16" s="158" t="s">
        <v>79</v>
      </c>
      <c r="J16" s="162">
        <v>0.4</v>
      </c>
      <c r="K16" s="120">
        <v>0.1</v>
      </c>
      <c r="L16" s="141"/>
    </row>
    <row r="17" spans="1:12" ht="15.75" x14ac:dyDescent="0.25">
      <c r="A17" s="127"/>
      <c r="B17" s="163"/>
      <c r="C17" s="163"/>
      <c r="D17" s="163"/>
      <c r="E17" s="163"/>
      <c r="F17" s="164"/>
      <c r="G17" s="163"/>
      <c r="H17" s="163"/>
      <c r="I17" s="163"/>
      <c r="J17" s="163"/>
      <c r="K17" s="163"/>
      <c r="L17" s="163"/>
    </row>
    <row r="18" spans="1:12" ht="15.75" x14ac:dyDescent="0.25">
      <c r="A18" s="127"/>
      <c r="B18" s="163"/>
      <c r="C18" s="163"/>
      <c r="D18" s="163"/>
      <c r="E18" s="163"/>
      <c r="F18" s="165"/>
      <c r="G18" s="163"/>
      <c r="H18" s="163"/>
      <c r="I18" s="163"/>
      <c r="J18" s="163"/>
      <c r="K18" s="163"/>
      <c r="L18" s="163"/>
    </row>
    <row r="19" spans="1:12" ht="15.75" x14ac:dyDescent="0.25">
      <c r="A19" s="127"/>
      <c r="F19" s="128"/>
    </row>
    <row r="20" spans="1:12" ht="15.75" x14ac:dyDescent="0.25">
      <c r="A20" s="127"/>
      <c r="F20" s="123"/>
    </row>
    <row r="21" spans="1:12" ht="15.75" x14ac:dyDescent="0.25">
      <c r="A21" s="127"/>
      <c r="F21" s="123"/>
    </row>
    <row r="22" spans="1:12" ht="15.75" x14ac:dyDescent="0.25">
      <c r="A22" s="127"/>
      <c r="F22" s="123"/>
    </row>
    <row r="23" spans="1:12" ht="15.75" x14ac:dyDescent="0.25">
      <c r="A23" s="127"/>
      <c r="F23" s="123"/>
    </row>
    <row r="24" spans="1:12" ht="15.75" x14ac:dyDescent="0.25">
      <c r="A24" s="127"/>
      <c r="F24" s="123"/>
    </row>
    <row r="25" spans="1:12" ht="15.75" x14ac:dyDescent="0.25">
      <c r="F25" s="123"/>
    </row>
    <row r="26" spans="1:12" ht="15.75" x14ac:dyDescent="0.25">
      <c r="F26" s="128"/>
    </row>
    <row r="27" spans="1:12" ht="15.75" x14ac:dyDescent="0.25">
      <c r="F27" s="166"/>
    </row>
    <row r="28" spans="1:12" ht="15.75" x14ac:dyDescent="0.25">
      <c r="F28" s="164"/>
    </row>
    <row r="29" spans="1:12" ht="15.75" x14ac:dyDescent="0.25">
      <c r="F29" s="164"/>
    </row>
    <row r="30" spans="1:12" ht="15.75" x14ac:dyDescent="0.25">
      <c r="F30" s="164"/>
    </row>
    <row r="31" spans="1:12" ht="15.75" x14ac:dyDescent="0.25">
      <c r="F31" s="164"/>
    </row>
  </sheetData>
  <mergeCells count="6">
    <mergeCell ref="G1:K1"/>
    <mergeCell ref="B3:C3"/>
    <mergeCell ref="D3:E3"/>
    <mergeCell ref="F3:G3"/>
    <mergeCell ref="H3:I3"/>
    <mergeCell ref="J3:K3"/>
  </mergeCells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E8" sqref="E8"/>
      <selection pane="topRight" activeCell="E8" sqref="E8"/>
      <selection pane="bottomLeft" activeCell="E8" sqref="E8"/>
      <selection pane="bottomRight" activeCell="B6" sqref="B6:C6"/>
    </sheetView>
  </sheetViews>
  <sheetFormatPr defaultRowHeight="12.75" x14ac:dyDescent="0.2"/>
  <cols>
    <col min="1" max="1" width="25" style="168" customWidth="1"/>
    <col min="2" max="2" width="16.42578125" style="168" customWidth="1"/>
    <col min="3" max="3" width="14.42578125" style="168" customWidth="1"/>
    <col min="4" max="4" width="14" style="168" customWidth="1"/>
    <col min="5" max="5" width="13.28515625" style="168" customWidth="1"/>
    <col min="6" max="6" width="12.7109375" style="168" customWidth="1"/>
    <col min="7" max="7" width="12" style="168" customWidth="1"/>
    <col min="8" max="8" width="12.5703125" style="168" customWidth="1"/>
    <col min="9" max="9" width="13.7109375" style="168" customWidth="1"/>
    <col min="10" max="10" width="9.140625" style="169"/>
    <col min="11" max="252" width="9.140625" style="168"/>
    <col min="253" max="253" width="18.5703125" style="168" customWidth="1"/>
    <col min="254" max="254" width="11.5703125" style="168" customWidth="1"/>
    <col min="255" max="255" width="11" style="168" customWidth="1"/>
    <col min="256" max="256" width="8.28515625" style="168" customWidth="1"/>
    <col min="257" max="257" width="10.85546875" style="168" customWidth="1"/>
    <col min="258" max="258" width="11.42578125" style="168" customWidth="1"/>
    <col min="259" max="259" width="9.140625" style="168" customWidth="1"/>
    <col min="260" max="261" width="9.7109375" style="168" customWidth="1"/>
    <col min="262" max="262" width="7.85546875" style="168" customWidth="1"/>
    <col min="263" max="263" width="9.7109375" style="168" customWidth="1"/>
    <col min="264" max="264" width="9.5703125" style="168" customWidth="1"/>
    <col min="265" max="265" width="7.140625" style="168" customWidth="1"/>
    <col min="266" max="508" width="9.140625" style="168"/>
    <col min="509" max="509" width="18.5703125" style="168" customWidth="1"/>
    <col min="510" max="510" width="11.5703125" style="168" customWidth="1"/>
    <col min="511" max="511" width="11" style="168" customWidth="1"/>
    <col min="512" max="512" width="8.28515625" style="168" customWidth="1"/>
    <col min="513" max="513" width="10.85546875" style="168" customWidth="1"/>
    <col min="514" max="514" width="11.42578125" style="168" customWidth="1"/>
    <col min="515" max="515" width="9.140625" style="168" customWidth="1"/>
    <col min="516" max="517" width="9.7109375" style="168" customWidth="1"/>
    <col min="518" max="518" width="7.85546875" style="168" customWidth="1"/>
    <col min="519" max="519" width="9.7109375" style="168" customWidth="1"/>
    <col min="520" max="520" width="9.5703125" style="168" customWidth="1"/>
    <col min="521" max="521" width="7.140625" style="168" customWidth="1"/>
    <col min="522" max="764" width="9.140625" style="168"/>
    <col min="765" max="765" width="18.5703125" style="168" customWidth="1"/>
    <col min="766" max="766" width="11.5703125" style="168" customWidth="1"/>
    <col min="767" max="767" width="11" style="168" customWidth="1"/>
    <col min="768" max="768" width="8.28515625" style="168" customWidth="1"/>
    <col min="769" max="769" width="10.85546875" style="168" customWidth="1"/>
    <col min="770" max="770" width="11.42578125" style="168" customWidth="1"/>
    <col min="771" max="771" width="9.140625" style="168" customWidth="1"/>
    <col min="772" max="773" width="9.7109375" style="168" customWidth="1"/>
    <col min="774" max="774" width="7.85546875" style="168" customWidth="1"/>
    <col min="775" max="775" width="9.7109375" style="168" customWidth="1"/>
    <col min="776" max="776" width="9.5703125" style="168" customWidth="1"/>
    <col min="777" max="777" width="7.140625" style="168" customWidth="1"/>
    <col min="778" max="1020" width="9.140625" style="168"/>
    <col min="1021" max="1021" width="18.5703125" style="168" customWidth="1"/>
    <col min="1022" max="1022" width="11.5703125" style="168" customWidth="1"/>
    <col min="1023" max="1023" width="11" style="168" customWidth="1"/>
    <col min="1024" max="1024" width="8.28515625" style="168" customWidth="1"/>
    <col min="1025" max="1025" width="10.85546875" style="168" customWidth="1"/>
    <col min="1026" max="1026" width="11.42578125" style="168" customWidth="1"/>
    <col min="1027" max="1027" width="9.140625" style="168" customWidth="1"/>
    <col min="1028" max="1029" width="9.7109375" style="168" customWidth="1"/>
    <col min="1030" max="1030" width="7.85546875" style="168" customWidth="1"/>
    <col min="1031" max="1031" width="9.7109375" style="168" customWidth="1"/>
    <col min="1032" max="1032" width="9.5703125" style="168" customWidth="1"/>
    <col min="1033" max="1033" width="7.140625" style="168" customWidth="1"/>
    <col min="1034" max="1276" width="9.140625" style="168"/>
    <col min="1277" max="1277" width="18.5703125" style="168" customWidth="1"/>
    <col min="1278" max="1278" width="11.5703125" style="168" customWidth="1"/>
    <col min="1279" max="1279" width="11" style="168" customWidth="1"/>
    <col min="1280" max="1280" width="8.28515625" style="168" customWidth="1"/>
    <col min="1281" max="1281" width="10.85546875" style="168" customWidth="1"/>
    <col min="1282" max="1282" width="11.42578125" style="168" customWidth="1"/>
    <col min="1283" max="1283" width="9.140625" style="168" customWidth="1"/>
    <col min="1284" max="1285" width="9.7109375" style="168" customWidth="1"/>
    <col min="1286" max="1286" width="7.85546875" style="168" customWidth="1"/>
    <col min="1287" max="1287" width="9.7109375" style="168" customWidth="1"/>
    <col min="1288" max="1288" width="9.5703125" style="168" customWidth="1"/>
    <col min="1289" max="1289" width="7.140625" style="168" customWidth="1"/>
    <col min="1290" max="1532" width="9.140625" style="168"/>
    <col min="1533" max="1533" width="18.5703125" style="168" customWidth="1"/>
    <col min="1534" max="1534" width="11.5703125" style="168" customWidth="1"/>
    <col min="1535" max="1535" width="11" style="168" customWidth="1"/>
    <col min="1536" max="1536" width="8.28515625" style="168" customWidth="1"/>
    <col min="1537" max="1537" width="10.85546875" style="168" customWidth="1"/>
    <col min="1538" max="1538" width="11.42578125" style="168" customWidth="1"/>
    <col min="1539" max="1539" width="9.140625" style="168" customWidth="1"/>
    <col min="1540" max="1541" width="9.7109375" style="168" customWidth="1"/>
    <col min="1542" max="1542" width="7.85546875" style="168" customWidth="1"/>
    <col min="1543" max="1543" width="9.7109375" style="168" customWidth="1"/>
    <col min="1544" max="1544" width="9.5703125" style="168" customWidth="1"/>
    <col min="1545" max="1545" width="7.140625" style="168" customWidth="1"/>
    <col min="1546" max="1788" width="9.140625" style="168"/>
    <col min="1789" max="1789" width="18.5703125" style="168" customWidth="1"/>
    <col min="1790" max="1790" width="11.5703125" style="168" customWidth="1"/>
    <col min="1791" max="1791" width="11" style="168" customWidth="1"/>
    <col min="1792" max="1792" width="8.28515625" style="168" customWidth="1"/>
    <col min="1793" max="1793" width="10.85546875" style="168" customWidth="1"/>
    <col min="1794" max="1794" width="11.42578125" style="168" customWidth="1"/>
    <col min="1795" max="1795" width="9.140625" style="168" customWidth="1"/>
    <col min="1796" max="1797" width="9.7109375" style="168" customWidth="1"/>
    <col min="1798" max="1798" width="7.85546875" style="168" customWidth="1"/>
    <col min="1799" max="1799" width="9.7109375" style="168" customWidth="1"/>
    <col min="1800" max="1800" width="9.5703125" style="168" customWidth="1"/>
    <col min="1801" max="1801" width="7.140625" style="168" customWidth="1"/>
    <col min="1802" max="2044" width="9.140625" style="168"/>
    <col min="2045" max="2045" width="18.5703125" style="168" customWidth="1"/>
    <col min="2046" max="2046" width="11.5703125" style="168" customWidth="1"/>
    <col min="2047" max="2047" width="11" style="168" customWidth="1"/>
    <col min="2048" max="2048" width="8.28515625" style="168" customWidth="1"/>
    <col min="2049" max="2049" width="10.85546875" style="168" customWidth="1"/>
    <col min="2050" max="2050" width="11.42578125" style="168" customWidth="1"/>
    <col min="2051" max="2051" width="9.140625" style="168" customWidth="1"/>
    <col min="2052" max="2053" width="9.7109375" style="168" customWidth="1"/>
    <col min="2054" max="2054" width="7.85546875" style="168" customWidth="1"/>
    <col min="2055" max="2055" width="9.7109375" style="168" customWidth="1"/>
    <col min="2056" max="2056" width="9.5703125" style="168" customWidth="1"/>
    <col min="2057" max="2057" width="7.140625" style="168" customWidth="1"/>
    <col min="2058" max="2300" width="9.140625" style="168"/>
    <col min="2301" max="2301" width="18.5703125" style="168" customWidth="1"/>
    <col min="2302" max="2302" width="11.5703125" style="168" customWidth="1"/>
    <col min="2303" max="2303" width="11" style="168" customWidth="1"/>
    <col min="2304" max="2304" width="8.28515625" style="168" customWidth="1"/>
    <col min="2305" max="2305" width="10.85546875" style="168" customWidth="1"/>
    <col min="2306" max="2306" width="11.42578125" style="168" customWidth="1"/>
    <col min="2307" max="2307" width="9.140625" style="168" customWidth="1"/>
    <col min="2308" max="2309" width="9.7109375" style="168" customWidth="1"/>
    <col min="2310" max="2310" width="7.85546875" style="168" customWidth="1"/>
    <col min="2311" max="2311" width="9.7109375" style="168" customWidth="1"/>
    <col min="2312" max="2312" width="9.5703125" style="168" customWidth="1"/>
    <col min="2313" max="2313" width="7.140625" style="168" customWidth="1"/>
    <col min="2314" max="2556" width="9.140625" style="168"/>
    <col min="2557" max="2557" width="18.5703125" style="168" customWidth="1"/>
    <col min="2558" max="2558" width="11.5703125" style="168" customWidth="1"/>
    <col min="2559" max="2559" width="11" style="168" customWidth="1"/>
    <col min="2560" max="2560" width="8.28515625" style="168" customWidth="1"/>
    <col min="2561" max="2561" width="10.85546875" style="168" customWidth="1"/>
    <col min="2562" max="2562" width="11.42578125" style="168" customWidth="1"/>
    <col min="2563" max="2563" width="9.140625" style="168" customWidth="1"/>
    <col min="2564" max="2565" width="9.7109375" style="168" customWidth="1"/>
    <col min="2566" max="2566" width="7.85546875" style="168" customWidth="1"/>
    <col min="2567" max="2567" width="9.7109375" style="168" customWidth="1"/>
    <col min="2568" max="2568" width="9.5703125" style="168" customWidth="1"/>
    <col min="2569" max="2569" width="7.140625" style="168" customWidth="1"/>
    <col min="2570" max="2812" width="9.140625" style="168"/>
    <col min="2813" max="2813" width="18.5703125" style="168" customWidth="1"/>
    <col min="2814" max="2814" width="11.5703125" style="168" customWidth="1"/>
    <col min="2815" max="2815" width="11" style="168" customWidth="1"/>
    <col min="2816" max="2816" width="8.28515625" style="168" customWidth="1"/>
    <col min="2817" max="2817" width="10.85546875" style="168" customWidth="1"/>
    <col min="2818" max="2818" width="11.42578125" style="168" customWidth="1"/>
    <col min="2819" max="2819" width="9.140625" style="168" customWidth="1"/>
    <col min="2820" max="2821" width="9.7109375" style="168" customWidth="1"/>
    <col min="2822" max="2822" width="7.85546875" style="168" customWidth="1"/>
    <col min="2823" max="2823" width="9.7109375" style="168" customWidth="1"/>
    <col min="2824" max="2824" width="9.5703125" style="168" customWidth="1"/>
    <col min="2825" max="2825" width="7.140625" style="168" customWidth="1"/>
    <col min="2826" max="3068" width="9.140625" style="168"/>
    <col min="3069" max="3069" width="18.5703125" style="168" customWidth="1"/>
    <col min="3070" max="3070" width="11.5703125" style="168" customWidth="1"/>
    <col min="3071" max="3071" width="11" style="168" customWidth="1"/>
    <col min="3072" max="3072" width="8.28515625" style="168" customWidth="1"/>
    <col min="3073" max="3073" width="10.85546875" style="168" customWidth="1"/>
    <col min="3074" max="3074" width="11.42578125" style="168" customWidth="1"/>
    <col min="3075" max="3075" width="9.140625" style="168" customWidth="1"/>
    <col min="3076" max="3077" width="9.7109375" style="168" customWidth="1"/>
    <col min="3078" max="3078" width="7.85546875" style="168" customWidth="1"/>
    <col min="3079" max="3079" width="9.7109375" style="168" customWidth="1"/>
    <col min="3080" max="3080" width="9.5703125" style="168" customWidth="1"/>
    <col min="3081" max="3081" width="7.140625" style="168" customWidth="1"/>
    <col min="3082" max="3324" width="9.140625" style="168"/>
    <col min="3325" max="3325" width="18.5703125" style="168" customWidth="1"/>
    <col min="3326" max="3326" width="11.5703125" style="168" customWidth="1"/>
    <col min="3327" max="3327" width="11" style="168" customWidth="1"/>
    <col min="3328" max="3328" width="8.28515625" style="168" customWidth="1"/>
    <col min="3329" max="3329" width="10.85546875" style="168" customWidth="1"/>
    <col min="3330" max="3330" width="11.42578125" style="168" customWidth="1"/>
    <col min="3331" max="3331" width="9.140625" style="168" customWidth="1"/>
    <col min="3332" max="3333" width="9.7109375" style="168" customWidth="1"/>
    <col min="3334" max="3334" width="7.85546875" style="168" customWidth="1"/>
    <col min="3335" max="3335" width="9.7109375" style="168" customWidth="1"/>
    <col min="3336" max="3336" width="9.5703125" style="168" customWidth="1"/>
    <col min="3337" max="3337" width="7.140625" style="168" customWidth="1"/>
    <col min="3338" max="3580" width="9.140625" style="168"/>
    <col min="3581" max="3581" width="18.5703125" style="168" customWidth="1"/>
    <col min="3582" max="3582" width="11.5703125" style="168" customWidth="1"/>
    <col min="3583" max="3583" width="11" style="168" customWidth="1"/>
    <col min="3584" max="3584" width="8.28515625" style="168" customWidth="1"/>
    <col min="3585" max="3585" width="10.85546875" style="168" customWidth="1"/>
    <col min="3586" max="3586" width="11.42578125" style="168" customWidth="1"/>
    <col min="3587" max="3587" width="9.140625" style="168" customWidth="1"/>
    <col min="3588" max="3589" width="9.7109375" style="168" customWidth="1"/>
    <col min="3590" max="3590" width="7.85546875" style="168" customWidth="1"/>
    <col min="3591" max="3591" width="9.7109375" style="168" customWidth="1"/>
    <col min="3592" max="3592" width="9.5703125" style="168" customWidth="1"/>
    <col min="3593" max="3593" width="7.140625" style="168" customWidth="1"/>
    <col min="3594" max="3836" width="9.140625" style="168"/>
    <col min="3837" max="3837" width="18.5703125" style="168" customWidth="1"/>
    <col min="3838" max="3838" width="11.5703125" style="168" customWidth="1"/>
    <col min="3839" max="3839" width="11" style="168" customWidth="1"/>
    <col min="3840" max="3840" width="8.28515625" style="168" customWidth="1"/>
    <col min="3841" max="3841" width="10.85546875" style="168" customWidth="1"/>
    <col min="3842" max="3842" width="11.42578125" style="168" customWidth="1"/>
    <col min="3843" max="3843" width="9.140625" style="168" customWidth="1"/>
    <col min="3844" max="3845" width="9.7109375" style="168" customWidth="1"/>
    <col min="3846" max="3846" width="7.85546875" style="168" customWidth="1"/>
    <col min="3847" max="3847" width="9.7109375" style="168" customWidth="1"/>
    <col min="3848" max="3848" width="9.5703125" style="168" customWidth="1"/>
    <col min="3849" max="3849" width="7.140625" style="168" customWidth="1"/>
    <col min="3850" max="4092" width="9.140625" style="168"/>
    <col min="4093" max="4093" width="18.5703125" style="168" customWidth="1"/>
    <col min="4094" max="4094" width="11.5703125" style="168" customWidth="1"/>
    <col min="4095" max="4095" width="11" style="168" customWidth="1"/>
    <col min="4096" max="4096" width="8.28515625" style="168" customWidth="1"/>
    <col min="4097" max="4097" width="10.85546875" style="168" customWidth="1"/>
    <col min="4098" max="4098" width="11.42578125" style="168" customWidth="1"/>
    <col min="4099" max="4099" width="9.140625" style="168" customWidth="1"/>
    <col min="4100" max="4101" width="9.7109375" style="168" customWidth="1"/>
    <col min="4102" max="4102" width="7.85546875" style="168" customWidth="1"/>
    <col min="4103" max="4103" width="9.7109375" style="168" customWidth="1"/>
    <col min="4104" max="4104" width="9.5703125" style="168" customWidth="1"/>
    <col min="4105" max="4105" width="7.140625" style="168" customWidth="1"/>
    <col min="4106" max="4348" width="9.140625" style="168"/>
    <col min="4349" max="4349" width="18.5703125" style="168" customWidth="1"/>
    <col min="4350" max="4350" width="11.5703125" style="168" customWidth="1"/>
    <col min="4351" max="4351" width="11" style="168" customWidth="1"/>
    <col min="4352" max="4352" width="8.28515625" style="168" customWidth="1"/>
    <col min="4353" max="4353" width="10.85546875" style="168" customWidth="1"/>
    <col min="4354" max="4354" width="11.42578125" style="168" customWidth="1"/>
    <col min="4355" max="4355" width="9.140625" style="168" customWidth="1"/>
    <col min="4356" max="4357" width="9.7109375" style="168" customWidth="1"/>
    <col min="4358" max="4358" width="7.85546875" style="168" customWidth="1"/>
    <col min="4359" max="4359" width="9.7109375" style="168" customWidth="1"/>
    <col min="4360" max="4360" width="9.5703125" style="168" customWidth="1"/>
    <col min="4361" max="4361" width="7.140625" style="168" customWidth="1"/>
    <col min="4362" max="4604" width="9.140625" style="168"/>
    <col min="4605" max="4605" width="18.5703125" style="168" customWidth="1"/>
    <col min="4606" max="4606" width="11.5703125" style="168" customWidth="1"/>
    <col min="4607" max="4607" width="11" style="168" customWidth="1"/>
    <col min="4608" max="4608" width="8.28515625" style="168" customWidth="1"/>
    <col min="4609" max="4609" width="10.85546875" style="168" customWidth="1"/>
    <col min="4610" max="4610" width="11.42578125" style="168" customWidth="1"/>
    <col min="4611" max="4611" width="9.140625" style="168" customWidth="1"/>
    <col min="4612" max="4613" width="9.7109375" style="168" customWidth="1"/>
    <col min="4614" max="4614" width="7.85546875" style="168" customWidth="1"/>
    <col min="4615" max="4615" width="9.7109375" style="168" customWidth="1"/>
    <col min="4616" max="4616" width="9.5703125" style="168" customWidth="1"/>
    <col min="4617" max="4617" width="7.140625" style="168" customWidth="1"/>
    <col min="4618" max="4860" width="9.140625" style="168"/>
    <col min="4861" max="4861" width="18.5703125" style="168" customWidth="1"/>
    <col min="4862" max="4862" width="11.5703125" style="168" customWidth="1"/>
    <col min="4863" max="4863" width="11" style="168" customWidth="1"/>
    <col min="4864" max="4864" width="8.28515625" style="168" customWidth="1"/>
    <col min="4865" max="4865" width="10.85546875" style="168" customWidth="1"/>
    <col min="4866" max="4866" width="11.42578125" style="168" customWidth="1"/>
    <col min="4867" max="4867" width="9.140625" style="168" customWidth="1"/>
    <col min="4868" max="4869" width="9.7109375" style="168" customWidth="1"/>
    <col min="4870" max="4870" width="7.85546875" style="168" customWidth="1"/>
    <col min="4871" max="4871" width="9.7109375" style="168" customWidth="1"/>
    <col min="4872" max="4872" width="9.5703125" style="168" customWidth="1"/>
    <col min="4873" max="4873" width="7.140625" style="168" customWidth="1"/>
    <col min="4874" max="5116" width="9.140625" style="168"/>
    <col min="5117" max="5117" width="18.5703125" style="168" customWidth="1"/>
    <col min="5118" max="5118" width="11.5703125" style="168" customWidth="1"/>
    <col min="5119" max="5119" width="11" style="168" customWidth="1"/>
    <col min="5120" max="5120" width="8.28515625" style="168" customWidth="1"/>
    <col min="5121" max="5121" width="10.85546875" style="168" customWidth="1"/>
    <col min="5122" max="5122" width="11.42578125" style="168" customWidth="1"/>
    <col min="5123" max="5123" width="9.140625" style="168" customWidth="1"/>
    <col min="5124" max="5125" width="9.7109375" style="168" customWidth="1"/>
    <col min="5126" max="5126" width="7.85546875" style="168" customWidth="1"/>
    <col min="5127" max="5127" width="9.7109375" style="168" customWidth="1"/>
    <col min="5128" max="5128" width="9.5703125" style="168" customWidth="1"/>
    <col min="5129" max="5129" width="7.140625" style="168" customWidth="1"/>
    <col min="5130" max="5372" width="9.140625" style="168"/>
    <col min="5373" max="5373" width="18.5703125" style="168" customWidth="1"/>
    <col min="5374" max="5374" width="11.5703125" style="168" customWidth="1"/>
    <col min="5375" max="5375" width="11" style="168" customWidth="1"/>
    <col min="5376" max="5376" width="8.28515625" style="168" customWidth="1"/>
    <col min="5377" max="5377" width="10.85546875" style="168" customWidth="1"/>
    <col min="5378" max="5378" width="11.42578125" style="168" customWidth="1"/>
    <col min="5379" max="5379" width="9.140625" style="168" customWidth="1"/>
    <col min="5380" max="5381" width="9.7109375" style="168" customWidth="1"/>
    <col min="5382" max="5382" width="7.85546875" style="168" customWidth="1"/>
    <col min="5383" max="5383" width="9.7109375" style="168" customWidth="1"/>
    <col min="5384" max="5384" width="9.5703125" style="168" customWidth="1"/>
    <col min="5385" max="5385" width="7.140625" style="168" customWidth="1"/>
    <col min="5386" max="5628" width="9.140625" style="168"/>
    <col min="5629" max="5629" width="18.5703125" style="168" customWidth="1"/>
    <col min="5630" max="5630" width="11.5703125" style="168" customWidth="1"/>
    <col min="5631" max="5631" width="11" style="168" customWidth="1"/>
    <col min="5632" max="5632" width="8.28515625" style="168" customWidth="1"/>
    <col min="5633" max="5633" width="10.85546875" style="168" customWidth="1"/>
    <col min="5634" max="5634" width="11.42578125" style="168" customWidth="1"/>
    <col min="5635" max="5635" width="9.140625" style="168" customWidth="1"/>
    <col min="5636" max="5637" width="9.7109375" style="168" customWidth="1"/>
    <col min="5638" max="5638" width="7.85546875" style="168" customWidth="1"/>
    <col min="5639" max="5639" width="9.7109375" style="168" customWidth="1"/>
    <col min="5640" max="5640" width="9.5703125" style="168" customWidth="1"/>
    <col min="5641" max="5641" width="7.140625" style="168" customWidth="1"/>
    <col min="5642" max="5884" width="9.140625" style="168"/>
    <col min="5885" max="5885" width="18.5703125" style="168" customWidth="1"/>
    <col min="5886" max="5886" width="11.5703125" style="168" customWidth="1"/>
    <col min="5887" max="5887" width="11" style="168" customWidth="1"/>
    <col min="5888" max="5888" width="8.28515625" style="168" customWidth="1"/>
    <col min="5889" max="5889" width="10.85546875" style="168" customWidth="1"/>
    <col min="5890" max="5890" width="11.42578125" style="168" customWidth="1"/>
    <col min="5891" max="5891" width="9.140625" style="168" customWidth="1"/>
    <col min="5892" max="5893" width="9.7109375" style="168" customWidth="1"/>
    <col min="5894" max="5894" width="7.85546875" style="168" customWidth="1"/>
    <col min="5895" max="5895" width="9.7109375" style="168" customWidth="1"/>
    <col min="5896" max="5896" width="9.5703125" style="168" customWidth="1"/>
    <col min="5897" max="5897" width="7.140625" style="168" customWidth="1"/>
    <col min="5898" max="6140" width="9.140625" style="168"/>
    <col min="6141" max="6141" width="18.5703125" style="168" customWidth="1"/>
    <col min="6142" max="6142" width="11.5703125" style="168" customWidth="1"/>
    <col min="6143" max="6143" width="11" style="168" customWidth="1"/>
    <col min="6144" max="6144" width="8.28515625" style="168" customWidth="1"/>
    <col min="6145" max="6145" width="10.85546875" style="168" customWidth="1"/>
    <col min="6146" max="6146" width="11.42578125" style="168" customWidth="1"/>
    <col min="6147" max="6147" width="9.140625" style="168" customWidth="1"/>
    <col min="6148" max="6149" width="9.7109375" style="168" customWidth="1"/>
    <col min="6150" max="6150" width="7.85546875" style="168" customWidth="1"/>
    <col min="6151" max="6151" width="9.7109375" style="168" customWidth="1"/>
    <col min="6152" max="6152" width="9.5703125" style="168" customWidth="1"/>
    <col min="6153" max="6153" width="7.140625" style="168" customWidth="1"/>
    <col min="6154" max="6396" width="9.140625" style="168"/>
    <col min="6397" max="6397" width="18.5703125" style="168" customWidth="1"/>
    <col min="6398" max="6398" width="11.5703125" style="168" customWidth="1"/>
    <col min="6399" max="6399" width="11" style="168" customWidth="1"/>
    <col min="6400" max="6400" width="8.28515625" style="168" customWidth="1"/>
    <col min="6401" max="6401" width="10.85546875" style="168" customWidth="1"/>
    <col min="6402" max="6402" width="11.42578125" style="168" customWidth="1"/>
    <col min="6403" max="6403" width="9.140625" style="168" customWidth="1"/>
    <col min="6404" max="6405" width="9.7109375" style="168" customWidth="1"/>
    <col min="6406" max="6406" width="7.85546875" style="168" customWidth="1"/>
    <col min="6407" max="6407" width="9.7109375" style="168" customWidth="1"/>
    <col min="6408" max="6408" width="9.5703125" style="168" customWidth="1"/>
    <col min="6409" max="6409" width="7.140625" style="168" customWidth="1"/>
    <col min="6410" max="6652" width="9.140625" style="168"/>
    <col min="6653" max="6653" width="18.5703125" style="168" customWidth="1"/>
    <col min="6654" max="6654" width="11.5703125" style="168" customWidth="1"/>
    <col min="6655" max="6655" width="11" style="168" customWidth="1"/>
    <col min="6656" max="6656" width="8.28515625" style="168" customWidth="1"/>
    <col min="6657" max="6657" width="10.85546875" style="168" customWidth="1"/>
    <col min="6658" max="6658" width="11.42578125" style="168" customWidth="1"/>
    <col min="6659" max="6659" width="9.140625" style="168" customWidth="1"/>
    <col min="6660" max="6661" width="9.7109375" style="168" customWidth="1"/>
    <col min="6662" max="6662" width="7.85546875" style="168" customWidth="1"/>
    <col min="6663" max="6663" width="9.7109375" style="168" customWidth="1"/>
    <col min="6664" max="6664" width="9.5703125" style="168" customWidth="1"/>
    <col min="6665" max="6665" width="7.140625" style="168" customWidth="1"/>
    <col min="6666" max="6908" width="9.140625" style="168"/>
    <col min="6909" max="6909" width="18.5703125" style="168" customWidth="1"/>
    <col min="6910" max="6910" width="11.5703125" style="168" customWidth="1"/>
    <col min="6911" max="6911" width="11" style="168" customWidth="1"/>
    <col min="6912" max="6912" width="8.28515625" style="168" customWidth="1"/>
    <col min="6913" max="6913" width="10.85546875" style="168" customWidth="1"/>
    <col min="6914" max="6914" width="11.42578125" style="168" customWidth="1"/>
    <col min="6915" max="6915" width="9.140625" style="168" customWidth="1"/>
    <col min="6916" max="6917" width="9.7109375" style="168" customWidth="1"/>
    <col min="6918" max="6918" width="7.85546875" style="168" customWidth="1"/>
    <col min="6919" max="6919" width="9.7109375" style="168" customWidth="1"/>
    <col min="6920" max="6920" width="9.5703125" style="168" customWidth="1"/>
    <col min="6921" max="6921" width="7.140625" style="168" customWidth="1"/>
    <col min="6922" max="7164" width="9.140625" style="168"/>
    <col min="7165" max="7165" width="18.5703125" style="168" customWidth="1"/>
    <col min="7166" max="7166" width="11.5703125" style="168" customWidth="1"/>
    <col min="7167" max="7167" width="11" style="168" customWidth="1"/>
    <col min="7168" max="7168" width="8.28515625" style="168" customWidth="1"/>
    <col min="7169" max="7169" width="10.85546875" style="168" customWidth="1"/>
    <col min="7170" max="7170" width="11.42578125" style="168" customWidth="1"/>
    <col min="7171" max="7171" width="9.140625" style="168" customWidth="1"/>
    <col min="7172" max="7173" width="9.7109375" style="168" customWidth="1"/>
    <col min="7174" max="7174" width="7.85546875" style="168" customWidth="1"/>
    <col min="7175" max="7175" width="9.7109375" style="168" customWidth="1"/>
    <col min="7176" max="7176" width="9.5703125" style="168" customWidth="1"/>
    <col min="7177" max="7177" width="7.140625" style="168" customWidth="1"/>
    <col min="7178" max="7420" width="9.140625" style="168"/>
    <col min="7421" max="7421" width="18.5703125" style="168" customWidth="1"/>
    <col min="7422" max="7422" width="11.5703125" style="168" customWidth="1"/>
    <col min="7423" max="7423" width="11" style="168" customWidth="1"/>
    <col min="7424" max="7424" width="8.28515625" style="168" customWidth="1"/>
    <col min="7425" max="7425" width="10.85546875" style="168" customWidth="1"/>
    <col min="7426" max="7426" width="11.42578125" style="168" customWidth="1"/>
    <col min="7427" max="7427" width="9.140625" style="168" customWidth="1"/>
    <col min="7428" max="7429" width="9.7109375" style="168" customWidth="1"/>
    <col min="7430" max="7430" width="7.85546875" style="168" customWidth="1"/>
    <col min="7431" max="7431" width="9.7109375" style="168" customWidth="1"/>
    <col min="7432" max="7432" width="9.5703125" style="168" customWidth="1"/>
    <col min="7433" max="7433" width="7.140625" style="168" customWidth="1"/>
    <col min="7434" max="7676" width="9.140625" style="168"/>
    <col min="7677" max="7677" width="18.5703125" style="168" customWidth="1"/>
    <col min="7678" max="7678" width="11.5703125" style="168" customWidth="1"/>
    <col min="7679" max="7679" width="11" style="168" customWidth="1"/>
    <col min="7680" max="7680" width="8.28515625" style="168" customWidth="1"/>
    <col min="7681" max="7681" width="10.85546875" style="168" customWidth="1"/>
    <col min="7682" max="7682" width="11.42578125" style="168" customWidth="1"/>
    <col min="7683" max="7683" width="9.140625" style="168" customWidth="1"/>
    <col min="7684" max="7685" width="9.7109375" style="168" customWidth="1"/>
    <col min="7686" max="7686" width="7.85546875" style="168" customWidth="1"/>
    <col min="7687" max="7687" width="9.7109375" style="168" customWidth="1"/>
    <col min="7688" max="7688" width="9.5703125" style="168" customWidth="1"/>
    <col min="7689" max="7689" width="7.140625" style="168" customWidth="1"/>
    <col min="7690" max="7932" width="9.140625" style="168"/>
    <col min="7933" max="7933" width="18.5703125" style="168" customWidth="1"/>
    <col min="7934" max="7934" width="11.5703125" style="168" customWidth="1"/>
    <col min="7935" max="7935" width="11" style="168" customWidth="1"/>
    <col min="7936" max="7936" width="8.28515625" style="168" customWidth="1"/>
    <col min="7937" max="7937" width="10.85546875" style="168" customWidth="1"/>
    <col min="7938" max="7938" width="11.42578125" style="168" customWidth="1"/>
    <col min="7939" max="7939" width="9.140625" style="168" customWidth="1"/>
    <col min="7940" max="7941" width="9.7109375" style="168" customWidth="1"/>
    <col min="7942" max="7942" width="7.85546875" style="168" customWidth="1"/>
    <col min="7943" max="7943" width="9.7109375" style="168" customWidth="1"/>
    <col min="7944" max="7944" width="9.5703125" style="168" customWidth="1"/>
    <col min="7945" max="7945" width="7.140625" style="168" customWidth="1"/>
    <col min="7946" max="8188" width="9.140625" style="168"/>
    <col min="8189" max="8189" width="18.5703125" style="168" customWidth="1"/>
    <col min="8190" max="8190" width="11.5703125" style="168" customWidth="1"/>
    <col min="8191" max="8191" width="11" style="168" customWidth="1"/>
    <col min="8192" max="8192" width="8.28515625" style="168" customWidth="1"/>
    <col min="8193" max="8193" width="10.85546875" style="168" customWidth="1"/>
    <col min="8194" max="8194" width="11.42578125" style="168" customWidth="1"/>
    <col min="8195" max="8195" width="9.140625" style="168" customWidth="1"/>
    <col min="8196" max="8197" width="9.7109375" style="168" customWidth="1"/>
    <col min="8198" max="8198" width="7.85546875" style="168" customWidth="1"/>
    <col min="8199" max="8199" width="9.7109375" style="168" customWidth="1"/>
    <col min="8200" max="8200" width="9.5703125" style="168" customWidth="1"/>
    <col min="8201" max="8201" width="7.140625" style="168" customWidth="1"/>
    <col min="8202" max="8444" width="9.140625" style="168"/>
    <col min="8445" max="8445" width="18.5703125" style="168" customWidth="1"/>
    <col min="8446" max="8446" width="11.5703125" style="168" customWidth="1"/>
    <col min="8447" max="8447" width="11" style="168" customWidth="1"/>
    <col min="8448" max="8448" width="8.28515625" style="168" customWidth="1"/>
    <col min="8449" max="8449" width="10.85546875" style="168" customWidth="1"/>
    <col min="8450" max="8450" width="11.42578125" style="168" customWidth="1"/>
    <col min="8451" max="8451" width="9.140625" style="168" customWidth="1"/>
    <col min="8452" max="8453" width="9.7109375" style="168" customWidth="1"/>
    <col min="8454" max="8454" width="7.85546875" style="168" customWidth="1"/>
    <col min="8455" max="8455" width="9.7109375" style="168" customWidth="1"/>
    <col min="8456" max="8456" width="9.5703125" style="168" customWidth="1"/>
    <col min="8457" max="8457" width="7.140625" style="168" customWidth="1"/>
    <col min="8458" max="8700" width="9.140625" style="168"/>
    <col min="8701" max="8701" width="18.5703125" style="168" customWidth="1"/>
    <col min="8702" max="8702" width="11.5703125" style="168" customWidth="1"/>
    <col min="8703" max="8703" width="11" style="168" customWidth="1"/>
    <col min="8704" max="8704" width="8.28515625" style="168" customWidth="1"/>
    <col min="8705" max="8705" width="10.85546875" style="168" customWidth="1"/>
    <col min="8706" max="8706" width="11.42578125" style="168" customWidth="1"/>
    <col min="8707" max="8707" width="9.140625" style="168" customWidth="1"/>
    <col min="8708" max="8709" width="9.7109375" style="168" customWidth="1"/>
    <col min="8710" max="8710" width="7.85546875" style="168" customWidth="1"/>
    <col min="8711" max="8711" width="9.7109375" style="168" customWidth="1"/>
    <col min="8712" max="8712" width="9.5703125" style="168" customWidth="1"/>
    <col min="8713" max="8713" width="7.140625" style="168" customWidth="1"/>
    <col min="8714" max="8956" width="9.140625" style="168"/>
    <col min="8957" max="8957" width="18.5703125" style="168" customWidth="1"/>
    <col min="8958" max="8958" width="11.5703125" style="168" customWidth="1"/>
    <col min="8959" max="8959" width="11" style="168" customWidth="1"/>
    <col min="8960" max="8960" width="8.28515625" style="168" customWidth="1"/>
    <col min="8961" max="8961" width="10.85546875" style="168" customWidth="1"/>
    <col min="8962" max="8962" width="11.42578125" style="168" customWidth="1"/>
    <col min="8963" max="8963" width="9.140625" style="168" customWidth="1"/>
    <col min="8964" max="8965" width="9.7109375" style="168" customWidth="1"/>
    <col min="8966" max="8966" width="7.85546875" style="168" customWidth="1"/>
    <col min="8967" max="8967" width="9.7109375" style="168" customWidth="1"/>
    <col min="8968" max="8968" width="9.5703125" style="168" customWidth="1"/>
    <col min="8969" max="8969" width="7.140625" style="168" customWidth="1"/>
    <col min="8970" max="9212" width="9.140625" style="168"/>
    <col min="9213" max="9213" width="18.5703125" style="168" customWidth="1"/>
    <col min="9214" max="9214" width="11.5703125" style="168" customWidth="1"/>
    <col min="9215" max="9215" width="11" style="168" customWidth="1"/>
    <col min="9216" max="9216" width="8.28515625" style="168" customWidth="1"/>
    <col min="9217" max="9217" width="10.85546875" style="168" customWidth="1"/>
    <col min="9218" max="9218" width="11.42578125" style="168" customWidth="1"/>
    <col min="9219" max="9219" width="9.140625" style="168" customWidth="1"/>
    <col min="9220" max="9221" width="9.7109375" style="168" customWidth="1"/>
    <col min="9222" max="9222" width="7.85546875" style="168" customWidth="1"/>
    <col min="9223" max="9223" width="9.7109375" style="168" customWidth="1"/>
    <col min="9224" max="9224" width="9.5703125" style="168" customWidth="1"/>
    <col min="9225" max="9225" width="7.140625" style="168" customWidth="1"/>
    <col min="9226" max="9468" width="9.140625" style="168"/>
    <col min="9469" max="9469" width="18.5703125" style="168" customWidth="1"/>
    <col min="9470" max="9470" width="11.5703125" style="168" customWidth="1"/>
    <col min="9471" max="9471" width="11" style="168" customWidth="1"/>
    <col min="9472" max="9472" width="8.28515625" style="168" customWidth="1"/>
    <col min="9473" max="9473" width="10.85546875" style="168" customWidth="1"/>
    <col min="9474" max="9474" width="11.42578125" style="168" customWidth="1"/>
    <col min="9475" max="9475" width="9.140625" style="168" customWidth="1"/>
    <col min="9476" max="9477" width="9.7109375" style="168" customWidth="1"/>
    <col min="9478" max="9478" width="7.85546875" style="168" customWidth="1"/>
    <col min="9479" max="9479" width="9.7109375" style="168" customWidth="1"/>
    <col min="9480" max="9480" width="9.5703125" style="168" customWidth="1"/>
    <col min="9481" max="9481" width="7.140625" style="168" customWidth="1"/>
    <col min="9482" max="9724" width="9.140625" style="168"/>
    <col min="9725" max="9725" width="18.5703125" style="168" customWidth="1"/>
    <col min="9726" max="9726" width="11.5703125" style="168" customWidth="1"/>
    <col min="9727" max="9727" width="11" style="168" customWidth="1"/>
    <col min="9728" max="9728" width="8.28515625" style="168" customWidth="1"/>
    <col min="9729" max="9729" width="10.85546875" style="168" customWidth="1"/>
    <col min="9730" max="9730" width="11.42578125" style="168" customWidth="1"/>
    <col min="9731" max="9731" width="9.140625" style="168" customWidth="1"/>
    <col min="9732" max="9733" width="9.7109375" style="168" customWidth="1"/>
    <col min="9734" max="9734" width="7.85546875" style="168" customWidth="1"/>
    <col min="9735" max="9735" width="9.7109375" style="168" customWidth="1"/>
    <col min="9736" max="9736" width="9.5703125" style="168" customWidth="1"/>
    <col min="9737" max="9737" width="7.140625" style="168" customWidth="1"/>
    <col min="9738" max="9980" width="9.140625" style="168"/>
    <col min="9981" max="9981" width="18.5703125" style="168" customWidth="1"/>
    <col min="9982" max="9982" width="11.5703125" style="168" customWidth="1"/>
    <col min="9983" max="9983" width="11" style="168" customWidth="1"/>
    <col min="9984" max="9984" width="8.28515625" style="168" customWidth="1"/>
    <col min="9985" max="9985" width="10.85546875" style="168" customWidth="1"/>
    <col min="9986" max="9986" width="11.42578125" style="168" customWidth="1"/>
    <col min="9987" max="9987" width="9.140625" style="168" customWidth="1"/>
    <col min="9988" max="9989" width="9.7109375" style="168" customWidth="1"/>
    <col min="9990" max="9990" width="7.85546875" style="168" customWidth="1"/>
    <col min="9991" max="9991" width="9.7109375" style="168" customWidth="1"/>
    <col min="9992" max="9992" width="9.5703125" style="168" customWidth="1"/>
    <col min="9993" max="9993" width="7.140625" style="168" customWidth="1"/>
    <col min="9994" max="10236" width="9.140625" style="168"/>
    <col min="10237" max="10237" width="18.5703125" style="168" customWidth="1"/>
    <col min="10238" max="10238" width="11.5703125" style="168" customWidth="1"/>
    <col min="10239" max="10239" width="11" style="168" customWidth="1"/>
    <col min="10240" max="10240" width="8.28515625" style="168" customWidth="1"/>
    <col min="10241" max="10241" width="10.85546875" style="168" customWidth="1"/>
    <col min="10242" max="10242" width="11.42578125" style="168" customWidth="1"/>
    <col min="10243" max="10243" width="9.140625" style="168" customWidth="1"/>
    <col min="10244" max="10245" width="9.7109375" style="168" customWidth="1"/>
    <col min="10246" max="10246" width="7.85546875" style="168" customWidth="1"/>
    <col min="10247" max="10247" width="9.7109375" style="168" customWidth="1"/>
    <col min="10248" max="10248" width="9.5703125" style="168" customWidth="1"/>
    <col min="10249" max="10249" width="7.140625" style="168" customWidth="1"/>
    <col min="10250" max="10492" width="9.140625" style="168"/>
    <col min="10493" max="10493" width="18.5703125" style="168" customWidth="1"/>
    <col min="10494" max="10494" width="11.5703125" style="168" customWidth="1"/>
    <col min="10495" max="10495" width="11" style="168" customWidth="1"/>
    <col min="10496" max="10496" width="8.28515625" style="168" customWidth="1"/>
    <col min="10497" max="10497" width="10.85546875" style="168" customWidth="1"/>
    <col min="10498" max="10498" width="11.42578125" style="168" customWidth="1"/>
    <col min="10499" max="10499" width="9.140625" style="168" customWidth="1"/>
    <col min="10500" max="10501" width="9.7109375" style="168" customWidth="1"/>
    <col min="10502" max="10502" width="7.85546875" style="168" customWidth="1"/>
    <col min="10503" max="10503" width="9.7109375" style="168" customWidth="1"/>
    <col min="10504" max="10504" width="9.5703125" style="168" customWidth="1"/>
    <col min="10505" max="10505" width="7.140625" style="168" customWidth="1"/>
    <col min="10506" max="10748" width="9.140625" style="168"/>
    <col min="10749" max="10749" width="18.5703125" style="168" customWidth="1"/>
    <col min="10750" max="10750" width="11.5703125" style="168" customWidth="1"/>
    <col min="10751" max="10751" width="11" style="168" customWidth="1"/>
    <col min="10752" max="10752" width="8.28515625" style="168" customWidth="1"/>
    <col min="10753" max="10753" width="10.85546875" style="168" customWidth="1"/>
    <col min="10754" max="10754" width="11.42578125" style="168" customWidth="1"/>
    <col min="10755" max="10755" width="9.140625" style="168" customWidth="1"/>
    <col min="10756" max="10757" width="9.7109375" style="168" customWidth="1"/>
    <col min="10758" max="10758" width="7.85546875" style="168" customWidth="1"/>
    <col min="10759" max="10759" width="9.7109375" style="168" customWidth="1"/>
    <col min="10760" max="10760" width="9.5703125" style="168" customWidth="1"/>
    <col min="10761" max="10761" width="7.140625" style="168" customWidth="1"/>
    <col min="10762" max="11004" width="9.140625" style="168"/>
    <col min="11005" max="11005" width="18.5703125" style="168" customWidth="1"/>
    <col min="11006" max="11006" width="11.5703125" style="168" customWidth="1"/>
    <col min="11007" max="11007" width="11" style="168" customWidth="1"/>
    <col min="11008" max="11008" width="8.28515625" style="168" customWidth="1"/>
    <col min="11009" max="11009" width="10.85546875" style="168" customWidth="1"/>
    <col min="11010" max="11010" width="11.42578125" style="168" customWidth="1"/>
    <col min="11011" max="11011" width="9.140625" style="168" customWidth="1"/>
    <col min="11012" max="11013" width="9.7109375" style="168" customWidth="1"/>
    <col min="11014" max="11014" width="7.85546875" style="168" customWidth="1"/>
    <col min="11015" max="11015" width="9.7109375" style="168" customWidth="1"/>
    <col min="11016" max="11016" width="9.5703125" style="168" customWidth="1"/>
    <col min="11017" max="11017" width="7.140625" style="168" customWidth="1"/>
    <col min="11018" max="11260" width="9.140625" style="168"/>
    <col min="11261" max="11261" width="18.5703125" style="168" customWidth="1"/>
    <col min="11262" max="11262" width="11.5703125" style="168" customWidth="1"/>
    <col min="11263" max="11263" width="11" style="168" customWidth="1"/>
    <col min="11264" max="11264" width="8.28515625" style="168" customWidth="1"/>
    <col min="11265" max="11265" width="10.85546875" style="168" customWidth="1"/>
    <col min="11266" max="11266" width="11.42578125" style="168" customWidth="1"/>
    <col min="11267" max="11267" width="9.140625" style="168" customWidth="1"/>
    <col min="11268" max="11269" width="9.7109375" style="168" customWidth="1"/>
    <col min="11270" max="11270" width="7.85546875" style="168" customWidth="1"/>
    <col min="11271" max="11271" width="9.7109375" style="168" customWidth="1"/>
    <col min="11272" max="11272" width="9.5703125" style="168" customWidth="1"/>
    <col min="11273" max="11273" width="7.140625" style="168" customWidth="1"/>
    <col min="11274" max="11516" width="9.140625" style="168"/>
    <col min="11517" max="11517" width="18.5703125" style="168" customWidth="1"/>
    <col min="11518" max="11518" width="11.5703125" style="168" customWidth="1"/>
    <col min="11519" max="11519" width="11" style="168" customWidth="1"/>
    <col min="11520" max="11520" width="8.28515625" style="168" customWidth="1"/>
    <col min="11521" max="11521" width="10.85546875" style="168" customWidth="1"/>
    <col min="11522" max="11522" width="11.42578125" style="168" customWidth="1"/>
    <col min="11523" max="11523" width="9.140625" style="168" customWidth="1"/>
    <col min="11524" max="11525" width="9.7109375" style="168" customWidth="1"/>
    <col min="11526" max="11526" width="7.85546875" style="168" customWidth="1"/>
    <col min="11527" max="11527" width="9.7109375" style="168" customWidth="1"/>
    <col min="11528" max="11528" width="9.5703125" style="168" customWidth="1"/>
    <col min="11529" max="11529" width="7.140625" style="168" customWidth="1"/>
    <col min="11530" max="11772" width="9.140625" style="168"/>
    <col min="11773" max="11773" width="18.5703125" style="168" customWidth="1"/>
    <col min="11774" max="11774" width="11.5703125" style="168" customWidth="1"/>
    <col min="11775" max="11775" width="11" style="168" customWidth="1"/>
    <col min="11776" max="11776" width="8.28515625" style="168" customWidth="1"/>
    <col min="11777" max="11777" width="10.85546875" style="168" customWidth="1"/>
    <col min="11778" max="11778" width="11.42578125" style="168" customWidth="1"/>
    <col min="11779" max="11779" width="9.140625" style="168" customWidth="1"/>
    <col min="11780" max="11781" width="9.7109375" style="168" customWidth="1"/>
    <col min="11782" max="11782" width="7.85546875" style="168" customWidth="1"/>
    <col min="11783" max="11783" width="9.7109375" style="168" customWidth="1"/>
    <col min="11784" max="11784" width="9.5703125" style="168" customWidth="1"/>
    <col min="11785" max="11785" width="7.140625" style="168" customWidth="1"/>
    <col min="11786" max="12028" width="9.140625" style="168"/>
    <col min="12029" max="12029" width="18.5703125" style="168" customWidth="1"/>
    <col min="12030" max="12030" width="11.5703125" style="168" customWidth="1"/>
    <col min="12031" max="12031" width="11" style="168" customWidth="1"/>
    <col min="12032" max="12032" width="8.28515625" style="168" customWidth="1"/>
    <col min="12033" max="12033" width="10.85546875" style="168" customWidth="1"/>
    <col min="12034" max="12034" width="11.42578125" style="168" customWidth="1"/>
    <col min="12035" max="12035" width="9.140625" style="168" customWidth="1"/>
    <col min="12036" max="12037" width="9.7109375" style="168" customWidth="1"/>
    <col min="12038" max="12038" width="7.85546875" style="168" customWidth="1"/>
    <col min="12039" max="12039" width="9.7109375" style="168" customWidth="1"/>
    <col min="12040" max="12040" width="9.5703125" style="168" customWidth="1"/>
    <col min="12041" max="12041" width="7.140625" style="168" customWidth="1"/>
    <col min="12042" max="12284" width="9.140625" style="168"/>
    <col min="12285" max="12285" width="18.5703125" style="168" customWidth="1"/>
    <col min="12286" max="12286" width="11.5703125" style="168" customWidth="1"/>
    <col min="12287" max="12287" width="11" style="168" customWidth="1"/>
    <col min="12288" max="12288" width="8.28515625" style="168" customWidth="1"/>
    <col min="12289" max="12289" width="10.85546875" style="168" customWidth="1"/>
    <col min="12290" max="12290" width="11.42578125" style="168" customWidth="1"/>
    <col min="12291" max="12291" width="9.140625" style="168" customWidth="1"/>
    <col min="12292" max="12293" width="9.7109375" style="168" customWidth="1"/>
    <col min="12294" max="12294" width="7.85546875" style="168" customWidth="1"/>
    <col min="12295" max="12295" width="9.7109375" style="168" customWidth="1"/>
    <col min="12296" max="12296" width="9.5703125" style="168" customWidth="1"/>
    <col min="12297" max="12297" width="7.140625" style="168" customWidth="1"/>
    <col min="12298" max="12540" width="9.140625" style="168"/>
    <col min="12541" max="12541" width="18.5703125" style="168" customWidth="1"/>
    <col min="12542" max="12542" width="11.5703125" style="168" customWidth="1"/>
    <col min="12543" max="12543" width="11" style="168" customWidth="1"/>
    <col min="12544" max="12544" width="8.28515625" style="168" customWidth="1"/>
    <col min="12545" max="12545" width="10.85546875" style="168" customWidth="1"/>
    <col min="12546" max="12546" width="11.42578125" style="168" customWidth="1"/>
    <col min="12547" max="12547" width="9.140625" style="168" customWidth="1"/>
    <col min="12548" max="12549" width="9.7109375" style="168" customWidth="1"/>
    <col min="12550" max="12550" width="7.85546875" style="168" customWidth="1"/>
    <col min="12551" max="12551" width="9.7109375" style="168" customWidth="1"/>
    <col min="12552" max="12552" width="9.5703125" style="168" customWidth="1"/>
    <col min="12553" max="12553" width="7.140625" style="168" customWidth="1"/>
    <col min="12554" max="12796" width="9.140625" style="168"/>
    <col min="12797" max="12797" width="18.5703125" style="168" customWidth="1"/>
    <col min="12798" max="12798" width="11.5703125" style="168" customWidth="1"/>
    <col min="12799" max="12799" width="11" style="168" customWidth="1"/>
    <col min="12800" max="12800" width="8.28515625" style="168" customWidth="1"/>
    <col min="12801" max="12801" width="10.85546875" style="168" customWidth="1"/>
    <col min="12802" max="12802" width="11.42578125" style="168" customWidth="1"/>
    <col min="12803" max="12803" width="9.140625" style="168" customWidth="1"/>
    <col min="12804" max="12805" width="9.7109375" style="168" customWidth="1"/>
    <col min="12806" max="12806" width="7.85546875" style="168" customWidth="1"/>
    <col min="12807" max="12807" width="9.7109375" style="168" customWidth="1"/>
    <col min="12808" max="12808" width="9.5703125" style="168" customWidth="1"/>
    <col min="12809" max="12809" width="7.140625" style="168" customWidth="1"/>
    <col min="12810" max="13052" width="9.140625" style="168"/>
    <col min="13053" max="13053" width="18.5703125" style="168" customWidth="1"/>
    <col min="13054" max="13054" width="11.5703125" style="168" customWidth="1"/>
    <col min="13055" max="13055" width="11" style="168" customWidth="1"/>
    <col min="13056" max="13056" width="8.28515625" style="168" customWidth="1"/>
    <col min="13057" max="13057" width="10.85546875" style="168" customWidth="1"/>
    <col min="13058" max="13058" width="11.42578125" style="168" customWidth="1"/>
    <col min="13059" max="13059" width="9.140625" style="168" customWidth="1"/>
    <col min="13060" max="13061" width="9.7109375" style="168" customWidth="1"/>
    <col min="13062" max="13062" width="7.85546875" style="168" customWidth="1"/>
    <col min="13063" max="13063" width="9.7109375" style="168" customWidth="1"/>
    <col min="13064" max="13064" width="9.5703125" style="168" customWidth="1"/>
    <col min="13065" max="13065" width="7.140625" style="168" customWidth="1"/>
    <col min="13066" max="13308" width="9.140625" style="168"/>
    <col min="13309" max="13309" width="18.5703125" style="168" customWidth="1"/>
    <col min="13310" max="13310" width="11.5703125" style="168" customWidth="1"/>
    <col min="13311" max="13311" width="11" style="168" customWidth="1"/>
    <col min="13312" max="13312" width="8.28515625" style="168" customWidth="1"/>
    <col min="13313" max="13313" width="10.85546875" style="168" customWidth="1"/>
    <col min="13314" max="13314" width="11.42578125" style="168" customWidth="1"/>
    <col min="13315" max="13315" width="9.140625" style="168" customWidth="1"/>
    <col min="13316" max="13317" width="9.7109375" style="168" customWidth="1"/>
    <col min="13318" max="13318" width="7.85546875" style="168" customWidth="1"/>
    <col min="13319" max="13319" width="9.7109375" style="168" customWidth="1"/>
    <col min="13320" max="13320" width="9.5703125" style="168" customWidth="1"/>
    <col min="13321" max="13321" width="7.140625" style="168" customWidth="1"/>
    <col min="13322" max="13564" width="9.140625" style="168"/>
    <col min="13565" max="13565" width="18.5703125" style="168" customWidth="1"/>
    <col min="13566" max="13566" width="11.5703125" style="168" customWidth="1"/>
    <col min="13567" max="13567" width="11" style="168" customWidth="1"/>
    <col min="13568" max="13568" width="8.28515625" style="168" customWidth="1"/>
    <col min="13569" max="13569" width="10.85546875" style="168" customWidth="1"/>
    <col min="13570" max="13570" width="11.42578125" style="168" customWidth="1"/>
    <col min="13571" max="13571" width="9.140625" style="168" customWidth="1"/>
    <col min="13572" max="13573" width="9.7109375" style="168" customWidth="1"/>
    <col min="13574" max="13574" width="7.85546875" style="168" customWidth="1"/>
    <col min="13575" max="13575" width="9.7109375" style="168" customWidth="1"/>
    <col min="13576" max="13576" width="9.5703125" style="168" customWidth="1"/>
    <col min="13577" max="13577" width="7.140625" style="168" customWidth="1"/>
    <col min="13578" max="13820" width="9.140625" style="168"/>
    <col min="13821" max="13821" width="18.5703125" style="168" customWidth="1"/>
    <col min="13822" max="13822" width="11.5703125" style="168" customWidth="1"/>
    <col min="13823" max="13823" width="11" style="168" customWidth="1"/>
    <col min="13824" max="13824" width="8.28515625" style="168" customWidth="1"/>
    <col min="13825" max="13825" width="10.85546875" style="168" customWidth="1"/>
    <col min="13826" max="13826" width="11.42578125" style="168" customWidth="1"/>
    <col min="13827" max="13827" width="9.140625" style="168" customWidth="1"/>
    <col min="13828" max="13829" width="9.7109375" style="168" customWidth="1"/>
    <col min="13830" max="13830" width="7.85546875" style="168" customWidth="1"/>
    <col min="13831" max="13831" width="9.7109375" style="168" customWidth="1"/>
    <col min="13832" max="13832" width="9.5703125" style="168" customWidth="1"/>
    <col min="13833" max="13833" width="7.140625" style="168" customWidth="1"/>
    <col min="13834" max="14076" width="9.140625" style="168"/>
    <col min="14077" max="14077" width="18.5703125" style="168" customWidth="1"/>
    <col min="14078" max="14078" width="11.5703125" style="168" customWidth="1"/>
    <col min="14079" max="14079" width="11" style="168" customWidth="1"/>
    <col min="14080" max="14080" width="8.28515625" style="168" customWidth="1"/>
    <col min="14081" max="14081" width="10.85546875" style="168" customWidth="1"/>
    <col min="14082" max="14082" width="11.42578125" style="168" customWidth="1"/>
    <col min="14083" max="14083" width="9.140625" style="168" customWidth="1"/>
    <col min="14084" max="14085" width="9.7109375" style="168" customWidth="1"/>
    <col min="14086" max="14086" width="7.85546875" style="168" customWidth="1"/>
    <col min="14087" max="14087" width="9.7109375" style="168" customWidth="1"/>
    <col min="14088" max="14088" width="9.5703125" style="168" customWidth="1"/>
    <col min="14089" max="14089" width="7.140625" style="168" customWidth="1"/>
    <col min="14090" max="14332" width="9.140625" style="168"/>
    <col min="14333" max="14333" width="18.5703125" style="168" customWidth="1"/>
    <col min="14334" max="14334" width="11.5703125" style="168" customWidth="1"/>
    <col min="14335" max="14335" width="11" style="168" customWidth="1"/>
    <col min="14336" max="14336" width="8.28515625" style="168" customWidth="1"/>
    <col min="14337" max="14337" width="10.85546875" style="168" customWidth="1"/>
    <col min="14338" max="14338" width="11.42578125" style="168" customWidth="1"/>
    <col min="14339" max="14339" width="9.140625" style="168" customWidth="1"/>
    <col min="14340" max="14341" width="9.7109375" style="168" customWidth="1"/>
    <col min="14342" max="14342" width="7.85546875" style="168" customWidth="1"/>
    <col min="14343" max="14343" width="9.7109375" style="168" customWidth="1"/>
    <col min="14344" max="14344" width="9.5703125" style="168" customWidth="1"/>
    <col min="14345" max="14345" width="7.140625" style="168" customWidth="1"/>
    <col min="14346" max="14588" width="9.140625" style="168"/>
    <col min="14589" max="14589" width="18.5703125" style="168" customWidth="1"/>
    <col min="14590" max="14590" width="11.5703125" style="168" customWidth="1"/>
    <col min="14591" max="14591" width="11" style="168" customWidth="1"/>
    <col min="14592" max="14592" width="8.28515625" style="168" customWidth="1"/>
    <col min="14593" max="14593" width="10.85546875" style="168" customWidth="1"/>
    <col min="14594" max="14594" width="11.42578125" style="168" customWidth="1"/>
    <col min="14595" max="14595" width="9.140625" style="168" customWidth="1"/>
    <col min="14596" max="14597" width="9.7109375" style="168" customWidth="1"/>
    <col min="14598" max="14598" width="7.85546875" style="168" customWidth="1"/>
    <col min="14599" max="14599" width="9.7109375" style="168" customWidth="1"/>
    <col min="14600" max="14600" width="9.5703125" style="168" customWidth="1"/>
    <col min="14601" max="14601" width="7.140625" style="168" customWidth="1"/>
    <col min="14602" max="14844" width="9.140625" style="168"/>
    <col min="14845" max="14845" width="18.5703125" style="168" customWidth="1"/>
    <col min="14846" max="14846" width="11.5703125" style="168" customWidth="1"/>
    <col min="14847" max="14847" width="11" style="168" customWidth="1"/>
    <col min="14848" max="14848" width="8.28515625" style="168" customWidth="1"/>
    <col min="14849" max="14849" width="10.85546875" style="168" customWidth="1"/>
    <col min="14850" max="14850" width="11.42578125" style="168" customWidth="1"/>
    <col min="14851" max="14851" width="9.140625" style="168" customWidth="1"/>
    <col min="14852" max="14853" width="9.7109375" style="168" customWidth="1"/>
    <col min="14854" max="14854" width="7.85546875" style="168" customWidth="1"/>
    <col min="14855" max="14855" width="9.7109375" style="168" customWidth="1"/>
    <col min="14856" max="14856" width="9.5703125" style="168" customWidth="1"/>
    <col min="14857" max="14857" width="7.140625" style="168" customWidth="1"/>
    <col min="14858" max="15100" width="9.140625" style="168"/>
    <col min="15101" max="15101" width="18.5703125" style="168" customWidth="1"/>
    <col min="15102" max="15102" width="11.5703125" style="168" customWidth="1"/>
    <col min="15103" max="15103" width="11" style="168" customWidth="1"/>
    <col min="15104" max="15104" width="8.28515625" style="168" customWidth="1"/>
    <col min="15105" max="15105" width="10.85546875" style="168" customWidth="1"/>
    <col min="15106" max="15106" width="11.42578125" style="168" customWidth="1"/>
    <col min="15107" max="15107" width="9.140625" style="168" customWidth="1"/>
    <col min="15108" max="15109" width="9.7109375" style="168" customWidth="1"/>
    <col min="15110" max="15110" width="7.85546875" style="168" customWidth="1"/>
    <col min="15111" max="15111" width="9.7109375" style="168" customWidth="1"/>
    <col min="15112" max="15112" width="9.5703125" style="168" customWidth="1"/>
    <col min="15113" max="15113" width="7.140625" style="168" customWidth="1"/>
    <col min="15114" max="15356" width="9.140625" style="168"/>
    <col min="15357" max="15357" width="18.5703125" style="168" customWidth="1"/>
    <col min="15358" max="15358" width="11.5703125" style="168" customWidth="1"/>
    <col min="15359" max="15359" width="11" style="168" customWidth="1"/>
    <col min="15360" max="15360" width="8.28515625" style="168" customWidth="1"/>
    <col min="15361" max="15361" width="10.85546875" style="168" customWidth="1"/>
    <col min="15362" max="15362" width="11.42578125" style="168" customWidth="1"/>
    <col min="15363" max="15363" width="9.140625" style="168" customWidth="1"/>
    <col min="15364" max="15365" width="9.7109375" style="168" customWidth="1"/>
    <col min="15366" max="15366" width="7.85546875" style="168" customWidth="1"/>
    <col min="15367" max="15367" width="9.7109375" style="168" customWidth="1"/>
    <col min="15368" max="15368" width="9.5703125" style="168" customWidth="1"/>
    <col min="15369" max="15369" width="7.140625" style="168" customWidth="1"/>
    <col min="15370" max="15612" width="9.140625" style="168"/>
    <col min="15613" max="15613" width="18.5703125" style="168" customWidth="1"/>
    <col min="15614" max="15614" width="11.5703125" style="168" customWidth="1"/>
    <col min="15615" max="15615" width="11" style="168" customWidth="1"/>
    <col min="15616" max="15616" width="8.28515625" style="168" customWidth="1"/>
    <col min="15617" max="15617" width="10.85546875" style="168" customWidth="1"/>
    <col min="15618" max="15618" width="11.42578125" style="168" customWidth="1"/>
    <col min="15619" max="15619" width="9.140625" style="168" customWidth="1"/>
    <col min="15620" max="15621" width="9.7109375" style="168" customWidth="1"/>
    <col min="15622" max="15622" width="7.85546875" style="168" customWidth="1"/>
    <col min="15623" max="15623" width="9.7109375" style="168" customWidth="1"/>
    <col min="15624" max="15624" width="9.5703125" style="168" customWidth="1"/>
    <col min="15625" max="15625" width="7.140625" style="168" customWidth="1"/>
    <col min="15626" max="15868" width="9.140625" style="168"/>
    <col min="15869" max="15869" width="18.5703125" style="168" customWidth="1"/>
    <col min="15870" max="15870" width="11.5703125" style="168" customWidth="1"/>
    <col min="15871" max="15871" width="11" style="168" customWidth="1"/>
    <col min="15872" max="15872" width="8.28515625" style="168" customWidth="1"/>
    <col min="15873" max="15873" width="10.85546875" style="168" customWidth="1"/>
    <col min="15874" max="15874" width="11.42578125" style="168" customWidth="1"/>
    <col min="15875" max="15875" width="9.140625" style="168" customWidth="1"/>
    <col min="15876" max="15877" width="9.7109375" style="168" customWidth="1"/>
    <col min="15878" max="15878" width="7.85546875" style="168" customWidth="1"/>
    <col min="15879" max="15879" width="9.7109375" style="168" customWidth="1"/>
    <col min="15880" max="15880" width="9.5703125" style="168" customWidth="1"/>
    <col min="15881" max="15881" width="7.140625" style="168" customWidth="1"/>
    <col min="15882" max="16124" width="9.140625" style="168"/>
    <col min="16125" max="16125" width="18.5703125" style="168" customWidth="1"/>
    <col min="16126" max="16126" width="11.5703125" style="168" customWidth="1"/>
    <col min="16127" max="16127" width="11" style="168" customWidth="1"/>
    <col min="16128" max="16128" width="8.28515625" style="168" customWidth="1"/>
    <col min="16129" max="16129" width="10.85546875" style="168" customWidth="1"/>
    <col min="16130" max="16130" width="11.42578125" style="168" customWidth="1"/>
    <col min="16131" max="16131" width="9.140625" style="168" customWidth="1"/>
    <col min="16132" max="16133" width="9.7109375" style="168" customWidth="1"/>
    <col min="16134" max="16134" width="7.85546875" style="168" customWidth="1"/>
    <col min="16135" max="16135" width="9.7109375" style="168" customWidth="1"/>
    <col min="16136" max="16136" width="9.5703125" style="168" customWidth="1"/>
    <col min="16137" max="16137" width="7.140625" style="168" customWidth="1"/>
    <col min="16138" max="16384" width="9.140625" style="168"/>
  </cols>
  <sheetData>
    <row r="1" spans="1:9" s="167" customFormat="1" ht="18" customHeight="1" x14ac:dyDescent="0.3">
      <c r="A1" s="324" t="s">
        <v>85</v>
      </c>
      <c r="B1" s="324"/>
      <c r="C1" s="324"/>
      <c r="D1" s="324"/>
      <c r="E1" s="324"/>
      <c r="F1" s="324"/>
      <c r="G1" s="324"/>
      <c r="H1" s="324"/>
      <c r="I1" s="324"/>
    </row>
    <row r="2" spans="1:9" s="167" customFormat="1" ht="15.75" customHeight="1" x14ac:dyDescent="0.3">
      <c r="A2" s="324" t="s">
        <v>166</v>
      </c>
      <c r="B2" s="324"/>
      <c r="C2" s="324"/>
      <c r="D2" s="324"/>
      <c r="E2" s="324"/>
      <c r="F2" s="324"/>
      <c r="G2" s="324"/>
      <c r="H2" s="324"/>
      <c r="I2" s="324"/>
    </row>
    <row r="3" spans="1:9" s="167" customFormat="1" ht="14.25" customHeight="1" x14ac:dyDescent="0.3">
      <c r="A3" s="325" t="s">
        <v>86</v>
      </c>
      <c r="B3" s="325"/>
      <c r="C3" s="325"/>
      <c r="D3" s="325"/>
      <c r="E3" s="325"/>
      <c r="F3" s="325"/>
      <c r="G3" s="325"/>
      <c r="H3" s="325"/>
      <c r="I3" s="325"/>
    </row>
    <row r="4" spans="1:9" s="167" customFormat="1" ht="9" hidden="1" customHeight="1" x14ac:dyDescent="0.3">
      <c r="A4" s="325"/>
      <c r="B4" s="325"/>
      <c r="C4" s="325"/>
      <c r="D4" s="325"/>
      <c r="E4" s="325"/>
      <c r="F4" s="325"/>
      <c r="G4" s="325"/>
      <c r="H4" s="325"/>
      <c r="I4" s="325"/>
    </row>
    <row r="5" spans="1:9" ht="18" customHeight="1" x14ac:dyDescent="0.25">
      <c r="A5" s="104" t="s">
        <v>70</v>
      </c>
      <c r="F5" s="326"/>
      <c r="G5" s="326"/>
      <c r="H5" s="326"/>
      <c r="I5" s="326"/>
    </row>
    <row r="6" spans="1:9" s="170" customFormat="1" ht="16.5" customHeight="1" x14ac:dyDescent="0.25">
      <c r="A6" s="327"/>
      <c r="B6" s="328" t="s">
        <v>87</v>
      </c>
      <c r="C6" s="328"/>
      <c r="D6" s="328" t="s">
        <v>88</v>
      </c>
      <c r="E6" s="328"/>
      <c r="F6" s="328" t="s">
        <v>89</v>
      </c>
      <c r="G6" s="328"/>
      <c r="H6" s="328" t="s">
        <v>90</v>
      </c>
      <c r="I6" s="328"/>
    </row>
    <row r="7" spans="1:9" s="171" customFormat="1" ht="27.75" customHeight="1" x14ac:dyDescent="0.25">
      <c r="A7" s="327"/>
      <c r="B7" s="176" t="s">
        <v>1</v>
      </c>
      <c r="C7" s="176" t="s">
        <v>8</v>
      </c>
      <c r="D7" s="176" t="s">
        <v>1</v>
      </c>
      <c r="E7" s="176" t="s">
        <v>8</v>
      </c>
      <c r="F7" s="176" t="s">
        <v>1</v>
      </c>
      <c r="G7" s="176" t="s">
        <v>8</v>
      </c>
      <c r="H7" s="176" t="s">
        <v>1</v>
      </c>
      <c r="I7" s="176" t="s">
        <v>8</v>
      </c>
    </row>
    <row r="8" spans="1:9" s="170" customFormat="1" ht="12.75" customHeight="1" x14ac:dyDescent="0.25">
      <c r="A8" s="172"/>
      <c r="B8" s="323" t="s">
        <v>91</v>
      </c>
      <c r="C8" s="323"/>
      <c r="D8" s="323" t="s">
        <v>92</v>
      </c>
      <c r="E8" s="323"/>
      <c r="F8" s="323" t="s">
        <v>91</v>
      </c>
      <c r="G8" s="323"/>
      <c r="H8" s="323" t="s">
        <v>92</v>
      </c>
      <c r="I8" s="323"/>
    </row>
    <row r="9" spans="1:9" ht="39.75" customHeight="1" x14ac:dyDescent="0.2">
      <c r="A9" s="227" t="s">
        <v>25</v>
      </c>
      <c r="B9" s="228">
        <v>1425.4</v>
      </c>
      <c r="C9" s="228">
        <v>1390.9</v>
      </c>
      <c r="D9" s="228">
        <v>59.1</v>
      </c>
      <c r="E9" s="228">
        <v>58</v>
      </c>
      <c r="F9" s="229">
        <v>121.7</v>
      </c>
      <c r="G9" s="229">
        <v>129.19999999999999</v>
      </c>
      <c r="H9" s="228">
        <v>7.9</v>
      </c>
      <c r="I9" s="228">
        <v>8.5</v>
      </c>
    </row>
    <row r="10" spans="1:9" ht="15.75" x14ac:dyDescent="0.2">
      <c r="A10" s="173"/>
      <c r="B10" s="174"/>
      <c r="C10" s="175"/>
      <c r="D10" s="173"/>
      <c r="E10" s="173"/>
      <c r="F10" s="173"/>
      <c r="G10" s="173"/>
      <c r="H10" s="173"/>
      <c r="I10" s="173"/>
    </row>
    <row r="11" spans="1:9" ht="15" x14ac:dyDescent="0.2">
      <c r="A11" s="173"/>
      <c r="C11" s="173"/>
      <c r="D11" s="173"/>
      <c r="E11" s="173"/>
      <c r="F11" s="173"/>
      <c r="G11" s="173"/>
      <c r="H11" s="173"/>
      <c r="I11" s="173"/>
    </row>
    <row r="12" spans="1:9" x14ac:dyDescent="0.2">
      <c r="A12" s="174"/>
      <c r="C12" s="174"/>
      <c r="D12" s="174"/>
      <c r="E12" s="174"/>
      <c r="F12" s="174"/>
      <c r="G12" s="174"/>
      <c r="H12" s="174"/>
      <c r="I12" s="174"/>
    </row>
    <row r="13" spans="1:9" x14ac:dyDescent="0.2">
      <c r="A13" s="174"/>
      <c r="C13" s="174"/>
      <c r="D13" s="174"/>
      <c r="E13" s="174"/>
      <c r="F13" s="174"/>
      <c r="G13" s="174"/>
      <c r="H13" s="174"/>
      <c r="I13" s="174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39"/>
  <sheetViews>
    <sheetView view="pageBreakPreview" topLeftCell="B1" zoomScale="80" zoomScaleNormal="85" zoomScaleSheetLayoutView="80" workbookViewId="0">
      <pane xSplit="1" ySplit="6" topLeftCell="C7" activePane="bottomRight" state="frozen"/>
      <selection activeCell="E8" sqref="E8"/>
      <selection pane="topRight" activeCell="E8" sqref="E8"/>
      <selection pane="bottomLeft" activeCell="E8" sqref="E8"/>
      <selection pane="bottomRight" activeCell="F7" sqref="F7"/>
    </sheetView>
  </sheetViews>
  <sheetFormatPr defaultRowHeight="12.75" x14ac:dyDescent="0.2"/>
  <cols>
    <col min="1" max="1" width="1.28515625" style="193" hidden="1" customWidth="1"/>
    <col min="2" max="2" width="37.5703125" style="193" customWidth="1"/>
    <col min="3" max="3" width="14.85546875" style="193" customWidth="1"/>
    <col min="4" max="4" width="15.140625" style="193" customWidth="1"/>
    <col min="5" max="5" width="17.5703125" style="193" customWidth="1"/>
    <col min="6" max="6" width="16.7109375" style="193" customWidth="1"/>
    <col min="7" max="7" width="9.140625" style="193"/>
    <col min="8" max="10" width="0" style="193" hidden="1" customWidth="1"/>
    <col min="11" max="16384" width="9.140625" style="193"/>
  </cols>
  <sheetData>
    <row r="1" spans="1:10" s="177" customFormat="1" ht="10.5" customHeight="1" x14ac:dyDescent="0.25">
      <c r="F1" s="178"/>
    </row>
    <row r="2" spans="1:10" s="179" customFormat="1" ht="51" customHeight="1" x14ac:dyDescent="0.25">
      <c r="A2" s="329" t="s">
        <v>96</v>
      </c>
      <c r="B2" s="329"/>
      <c r="C2" s="329"/>
      <c r="D2" s="329"/>
      <c r="E2" s="329"/>
      <c r="F2" s="329"/>
    </row>
    <row r="3" spans="1:10" s="179" customFormat="1" ht="16.5" customHeight="1" x14ac:dyDescent="0.25">
      <c r="A3" s="180"/>
      <c r="B3" s="180"/>
      <c r="C3" s="180"/>
      <c r="D3" s="180"/>
      <c r="E3" s="180"/>
      <c r="F3" s="181" t="s">
        <v>97</v>
      </c>
    </row>
    <row r="4" spans="1:10" s="179" customFormat="1" ht="24.75" customHeight="1" x14ac:dyDescent="0.25">
      <c r="A4" s="180"/>
      <c r="B4" s="330"/>
      <c r="C4" s="331" t="s">
        <v>174</v>
      </c>
      <c r="D4" s="331" t="s">
        <v>175</v>
      </c>
      <c r="E4" s="331" t="s">
        <v>98</v>
      </c>
      <c r="F4" s="331"/>
    </row>
    <row r="5" spans="1:10" s="179" customFormat="1" ht="54.75" customHeight="1" x14ac:dyDescent="0.25">
      <c r="A5" s="182"/>
      <c r="B5" s="330"/>
      <c r="C5" s="331"/>
      <c r="D5" s="331"/>
      <c r="E5" s="202" t="s">
        <v>4</v>
      </c>
      <c r="F5" s="208" t="s">
        <v>99</v>
      </c>
    </row>
    <row r="6" spans="1:10" s="183" customFormat="1" ht="19.5" customHeight="1" x14ac:dyDescent="0.25">
      <c r="B6" s="184" t="s">
        <v>24</v>
      </c>
      <c r="C6" s="185">
        <v>1</v>
      </c>
      <c r="D6" s="186">
        <v>2</v>
      </c>
      <c r="E6" s="185">
        <v>3</v>
      </c>
      <c r="F6" s="186">
        <v>4</v>
      </c>
    </row>
    <row r="7" spans="1:10" s="187" customFormat="1" ht="26.25" customHeight="1" x14ac:dyDescent="0.25">
      <c r="B7" s="203" t="s">
        <v>104</v>
      </c>
      <c r="C7" s="247">
        <v>4642</v>
      </c>
      <c r="D7" s="247">
        <v>2961</v>
      </c>
      <c r="E7" s="248">
        <f>ROUND(D7/C7*100,1)</f>
        <v>63.8</v>
      </c>
      <c r="F7" s="249">
        <f>D7-C7</f>
        <v>-1681</v>
      </c>
      <c r="I7" s="188"/>
      <c r="J7" s="188"/>
    </row>
    <row r="8" spans="1:10" s="187" customFormat="1" ht="18.75" customHeight="1" x14ac:dyDescent="0.25">
      <c r="B8" s="209" t="s">
        <v>111</v>
      </c>
      <c r="C8" s="250">
        <v>863</v>
      </c>
      <c r="D8" s="243">
        <v>885</v>
      </c>
      <c r="E8" s="251">
        <f t="shared" ref="E8:E37" si="0">ROUND(D8/C8*100,1)</f>
        <v>102.5</v>
      </c>
      <c r="F8" s="252">
        <f t="shared" ref="F8:F38" si="1">D8-C8</f>
        <v>22</v>
      </c>
      <c r="I8" s="188"/>
      <c r="J8" s="188"/>
    </row>
    <row r="9" spans="1:10" s="189" customFormat="1" ht="18.75" x14ac:dyDescent="0.25">
      <c r="B9" s="207" t="s">
        <v>112</v>
      </c>
      <c r="C9" s="253">
        <v>883</v>
      </c>
      <c r="D9" s="243">
        <v>36</v>
      </c>
      <c r="E9" s="251">
        <f t="shared" si="0"/>
        <v>4.0999999999999996</v>
      </c>
      <c r="F9" s="252">
        <f t="shared" si="1"/>
        <v>-847</v>
      </c>
      <c r="H9" s="190">
        <f t="shared" ref="H9:H39" si="2">ROUND(D9/$D$7*100,1)</f>
        <v>1.2</v>
      </c>
      <c r="I9" s="191">
        <f t="shared" ref="I9:I30" si="3">ROUND(C9/1000,1)</f>
        <v>0.9</v>
      </c>
      <c r="J9" s="191">
        <f t="shared" ref="J9:J30" si="4">ROUND(D9/1000,1)</f>
        <v>0</v>
      </c>
    </row>
    <row r="10" spans="1:10" s="189" customFormat="1" ht="18.75" x14ac:dyDescent="0.25">
      <c r="B10" s="207" t="s">
        <v>113</v>
      </c>
      <c r="C10" s="253">
        <v>910</v>
      </c>
      <c r="D10" s="243">
        <v>1058</v>
      </c>
      <c r="E10" s="251">
        <f t="shared" si="0"/>
        <v>116.3</v>
      </c>
      <c r="F10" s="252">
        <f t="shared" si="1"/>
        <v>148</v>
      </c>
      <c r="H10" s="190">
        <f t="shared" si="2"/>
        <v>35.700000000000003</v>
      </c>
      <c r="I10" s="191">
        <f t="shared" si="3"/>
        <v>0.9</v>
      </c>
      <c r="J10" s="191">
        <f t="shared" si="4"/>
        <v>1.1000000000000001</v>
      </c>
    </row>
    <row r="11" spans="1:10" s="189" customFormat="1" ht="18.75" x14ac:dyDescent="0.25">
      <c r="B11" s="207" t="s">
        <v>140</v>
      </c>
      <c r="C11" s="251">
        <v>0</v>
      </c>
      <c r="D11" s="251">
        <v>0</v>
      </c>
      <c r="E11" s="251" t="s">
        <v>167</v>
      </c>
      <c r="F11" s="251" t="s">
        <v>167</v>
      </c>
      <c r="H11" s="192">
        <f t="shared" si="2"/>
        <v>0</v>
      </c>
      <c r="I11" s="191">
        <f t="shared" si="3"/>
        <v>0</v>
      </c>
      <c r="J11" s="191">
        <f t="shared" si="4"/>
        <v>0</v>
      </c>
    </row>
    <row r="12" spans="1:10" s="189" customFormat="1" ht="18.75" x14ac:dyDescent="0.25">
      <c r="B12" s="207" t="s">
        <v>142</v>
      </c>
      <c r="C12" s="251">
        <v>0</v>
      </c>
      <c r="D12" s="251">
        <v>0</v>
      </c>
      <c r="E12" s="251" t="s">
        <v>167</v>
      </c>
      <c r="F12" s="251" t="s">
        <v>167</v>
      </c>
      <c r="H12" s="190">
        <f t="shared" si="2"/>
        <v>0</v>
      </c>
      <c r="I12" s="191">
        <f t="shared" si="3"/>
        <v>0</v>
      </c>
      <c r="J12" s="191">
        <f t="shared" si="4"/>
        <v>0</v>
      </c>
    </row>
    <row r="13" spans="1:10" s="189" customFormat="1" ht="18.75" x14ac:dyDescent="0.25">
      <c r="B13" s="207" t="s">
        <v>141</v>
      </c>
      <c r="C13" s="253">
        <v>36</v>
      </c>
      <c r="D13" s="243">
        <v>0</v>
      </c>
      <c r="E13" s="251">
        <f t="shared" si="0"/>
        <v>0</v>
      </c>
      <c r="F13" s="252">
        <f t="shared" si="1"/>
        <v>-36</v>
      </c>
      <c r="H13" s="192">
        <f t="shared" si="2"/>
        <v>0</v>
      </c>
      <c r="I13" s="191">
        <f t="shared" si="3"/>
        <v>0</v>
      </c>
      <c r="J13" s="191">
        <f t="shared" si="4"/>
        <v>0</v>
      </c>
    </row>
    <row r="14" spans="1:10" s="189" customFormat="1" ht="18.75" x14ac:dyDescent="0.25">
      <c r="B14" s="207" t="s">
        <v>114</v>
      </c>
      <c r="C14" s="253">
        <v>1078</v>
      </c>
      <c r="D14" s="243">
        <v>72</v>
      </c>
      <c r="E14" s="251">
        <f t="shared" si="0"/>
        <v>6.7</v>
      </c>
      <c r="F14" s="252">
        <f t="shared" si="1"/>
        <v>-1006</v>
      </c>
      <c r="H14" s="192">
        <f t="shared" si="2"/>
        <v>2.4</v>
      </c>
      <c r="I14" s="191">
        <f t="shared" si="3"/>
        <v>1.1000000000000001</v>
      </c>
      <c r="J14" s="191">
        <f t="shared" si="4"/>
        <v>0.1</v>
      </c>
    </row>
    <row r="15" spans="1:10" s="189" customFormat="1" ht="18.75" x14ac:dyDescent="0.25">
      <c r="B15" s="207" t="s">
        <v>115</v>
      </c>
      <c r="C15" s="253">
        <v>167</v>
      </c>
      <c r="D15" s="243">
        <v>74</v>
      </c>
      <c r="E15" s="251">
        <f t="shared" si="0"/>
        <v>44.3</v>
      </c>
      <c r="F15" s="252">
        <f t="shared" si="1"/>
        <v>-93</v>
      </c>
      <c r="H15" s="190">
        <f t="shared" si="2"/>
        <v>2.5</v>
      </c>
      <c r="I15" s="191">
        <f t="shared" si="3"/>
        <v>0.2</v>
      </c>
      <c r="J15" s="191">
        <f t="shared" si="4"/>
        <v>0.1</v>
      </c>
    </row>
    <row r="16" spans="1:10" s="189" customFormat="1" ht="18.75" x14ac:dyDescent="0.25">
      <c r="B16" s="207" t="s">
        <v>116</v>
      </c>
      <c r="C16" s="253">
        <v>34</v>
      </c>
      <c r="D16" s="243">
        <v>5</v>
      </c>
      <c r="E16" s="251">
        <f t="shared" si="0"/>
        <v>14.7</v>
      </c>
      <c r="F16" s="252">
        <f t="shared" si="1"/>
        <v>-29</v>
      </c>
      <c r="H16" s="190">
        <f t="shared" si="2"/>
        <v>0.2</v>
      </c>
      <c r="I16" s="191">
        <f t="shared" si="3"/>
        <v>0</v>
      </c>
      <c r="J16" s="191">
        <f t="shared" si="4"/>
        <v>0</v>
      </c>
    </row>
    <row r="17" spans="2:10" s="189" customFormat="1" ht="18.75" x14ac:dyDescent="0.25">
      <c r="B17" s="207" t="s">
        <v>117</v>
      </c>
      <c r="C17" s="253">
        <v>55</v>
      </c>
      <c r="D17" s="243">
        <v>29</v>
      </c>
      <c r="E17" s="251">
        <f t="shared" si="0"/>
        <v>52.7</v>
      </c>
      <c r="F17" s="252">
        <f t="shared" si="1"/>
        <v>-26</v>
      </c>
      <c r="H17" s="190">
        <f t="shared" si="2"/>
        <v>1</v>
      </c>
      <c r="I17" s="191">
        <f t="shared" si="3"/>
        <v>0.1</v>
      </c>
      <c r="J17" s="191">
        <f t="shared" si="4"/>
        <v>0</v>
      </c>
    </row>
    <row r="18" spans="2:10" s="189" customFormat="1" ht="31.5" x14ac:dyDescent="0.25">
      <c r="B18" s="207" t="s">
        <v>118</v>
      </c>
      <c r="C18" s="251">
        <v>0</v>
      </c>
      <c r="D18" s="251">
        <v>0</v>
      </c>
      <c r="E18" s="251" t="s">
        <v>167</v>
      </c>
      <c r="F18" s="251" t="s">
        <v>167</v>
      </c>
      <c r="H18" s="190">
        <f t="shared" si="2"/>
        <v>0</v>
      </c>
      <c r="I18" s="191">
        <f t="shared" si="3"/>
        <v>0</v>
      </c>
      <c r="J18" s="191">
        <f t="shared" si="4"/>
        <v>0</v>
      </c>
    </row>
    <row r="19" spans="2:10" s="189" customFormat="1" ht="18.75" x14ac:dyDescent="0.25">
      <c r="B19" s="207" t="s">
        <v>119</v>
      </c>
      <c r="C19" s="253">
        <v>57</v>
      </c>
      <c r="D19" s="243">
        <v>62</v>
      </c>
      <c r="E19" s="251">
        <f t="shared" si="0"/>
        <v>108.8</v>
      </c>
      <c r="F19" s="252">
        <f t="shared" si="1"/>
        <v>5</v>
      </c>
      <c r="H19" s="190">
        <f t="shared" si="2"/>
        <v>2.1</v>
      </c>
      <c r="I19" s="191">
        <f t="shared" si="3"/>
        <v>0.1</v>
      </c>
      <c r="J19" s="191">
        <f t="shared" si="4"/>
        <v>0.1</v>
      </c>
    </row>
    <row r="20" spans="2:10" s="189" customFormat="1" ht="18.75" x14ac:dyDescent="0.25">
      <c r="B20" s="207" t="s">
        <v>120</v>
      </c>
      <c r="C20" s="253">
        <v>6</v>
      </c>
      <c r="D20" s="243">
        <v>0</v>
      </c>
      <c r="E20" s="251">
        <f t="shared" si="0"/>
        <v>0</v>
      </c>
      <c r="F20" s="252">
        <f t="shared" si="1"/>
        <v>-6</v>
      </c>
      <c r="H20" s="190">
        <f t="shared" si="2"/>
        <v>0</v>
      </c>
      <c r="I20" s="191">
        <f t="shared" si="3"/>
        <v>0</v>
      </c>
      <c r="J20" s="191">
        <f t="shared" si="4"/>
        <v>0</v>
      </c>
    </row>
    <row r="21" spans="2:10" s="189" customFormat="1" ht="18.75" x14ac:dyDescent="0.25">
      <c r="B21" s="207" t="s">
        <v>121</v>
      </c>
      <c r="C21" s="253">
        <v>33</v>
      </c>
      <c r="D21" s="243">
        <v>65</v>
      </c>
      <c r="E21" s="251">
        <f t="shared" si="0"/>
        <v>197</v>
      </c>
      <c r="F21" s="252">
        <f t="shared" si="1"/>
        <v>32</v>
      </c>
      <c r="H21" s="192">
        <f t="shared" si="2"/>
        <v>2.2000000000000002</v>
      </c>
      <c r="I21" s="191">
        <f t="shared" si="3"/>
        <v>0</v>
      </c>
      <c r="J21" s="191">
        <f t="shared" si="4"/>
        <v>0.1</v>
      </c>
    </row>
    <row r="22" spans="2:10" s="189" customFormat="1" ht="18.75" x14ac:dyDescent="0.25">
      <c r="B22" s="207" t="s">
        <v>122</v>
      </c>
      <c r="C22" s="251">
        <v>0</v>
      </c>
      <c r="D22" s="251">
        <v>0</v>
      </c>
      <c r="E22" s="251" t="s">
        <v>167</v>
      </c>
      <c r="F22" s="251" t="s">
        <v>167</v>
      </c>
      <c r="H22" s="192">
        <f t="shared" si="2"/>
        <v>0</v>
      </c>
      <c r="I22" s="191">
        <f t="shared" si="3"/>
        <v>0</v>
      </c>
      <c r="J22" s="191">
        <f t="shared" si="4"/>
        <v>0</v>
      </c>
    </row>
    <row r="23" spans="2:10" s="189" customFormat="1" ht="18.75" x14ac:dyDescent="0.25">
      <c r="B23" s="207" t="s">
        <v>123</v>
      </c>
      <c r="C23" s="253">
        <v>48</v>
      </c>
      <c r="D23" s="243">
        <v>179</v>
      </c>
      <c r="E23" s="251">
        <f t="shared" si="0"/>
        <v>372.9</v>
      </c>
      <c r="F23" s="252">
        <f t="shared" si="1"/>
        <v>131</v>
      </c>
      <c r="H23" s="192">
        <f t="shared" si="2"/>
        <v>6</v>
      </c>
      <c r="I23" s="191">
        <f t="shared" si="3"/>
        <v>0</v>
      </c>
      <c r="J23" s="191">
        <f t="shared" si="4"/>
        <v>0.2</v>
      </c>
    </row>
    <row r="24" spans="2:10" s="189" customFormat="1" ht="18.75" x14ac:dyDescent="0.25">
      <c r="B24" s="207" t="s">
        <v>124</v>
      </c>
      <c r="C24" s="253">
        <v>31</v>
      </c>
      <c r="D24" s="243">
        <v>13</v>
      </c>
      <c r="E24" s="251">
        <f t="shared" si="0"/>
        <v>41.9</v>
      </c>
      <c r="F24" s="252">
        <f t="shared" si="1"/>
        <v>-18</v>
      </c>
      <c r="H24" s="192">
        <f t="shared" si="2"/>
        <v>0.4</v>
      </c>
      <c r="I24" s="191">
        <f t="shared" si="3"/>
        <v>0</v>
      </c>
      <c r="J24" s="191">
        <f t="shared" si="4"/>
        <v>0</v>
      </c>
    </row>
    <row r="25" spans="2:10" s="189" customFormat="1" ht="31.5" x14ac:dyDescent="0.25">
      <c r="B25" s="207" t="s">
        <v>125</v>
      </c>
      <c r="C25" s="253">
        <v>62</v>
      </c>
      <c r="D25" s="243">
        <v>15</v>
      </c>
      <c r="E25" s="251">
        <f t="shared" si="0"/>
        <v>24.2</v>
      </c>
      <c r="F25" s="252">
        <f t="shared" si="1"/>
        <v>-47</v>
      </c>
      <c r="H25" s="190">
        <f t="shared" si="2"/>
        <v>0.5</v>
      </c>
      <c r="I25" s="191">
        <f t="shared" si="3"/>
        <v>0.1</v>
      </c>
      <c r="J25" s="191">
        <f t="shared" si="4"/>
        <v>0</v>
      </c>
    </row>
    <row r="26" spans="2:10" s="189" customFormat="1" ht="18.75" x14ac:dyDescent="0.25">
      <c r="B26" s="207" t="s">
        <v>126</v>
      </c>
      <c r="C26" s="253">
        <v>50</v>
      </c>
      <c r="D26" s="243">
        <v>310</v>
      </c>
      <c r="E26" s="251">
        <f t="shared" si="0"/>
        <v>620</v>
      </c>
      <c r="F26" s="252">
        <f t="shared" si="1"/>
        <v>260</v>
      </c>
      <c r="H26" s="190">
        <f t="shared" si="2"/>
        <v>10.5</v>
      </c>
      <c r="I26" s="191">
        <f t="shared" si="3"/>
        <v>0.1</v>
      </c>
      <c r="J26" s="191">
        <f t="shared" si="4"/>
        <v>0.3</v>
      </c>
    </row>
    <row r="27" spans="2:10" s="189" customFormat="1" ht="18.75" x14ac:dyDescent="0.25">
      <c r="B27" s="207" t="s">
        <v>127</v>
      </c>
      <c r="C27" s="253">
        <v>33</v>
      </c>
      <c r="D27" s="243">
        <v>0</v>
      </c>
      <c r="E27" s="251">
        <f t="shared" si="0"/>
        <v>0</v>
      </c>
      <c r="F27" s="252">
        <f t="shared" si="1"/>
        <v>-33</v>
      </c>
      <c r="H27" s="190">
        <f t="shared" si="2"/>
        <v>0</v>
      </c>
      <c r="I27" s="191">
        <f t="shared" si="3"/>
        <v>0</v>
      </c>
      <c r="J27" s="191">
        <f t="shared" si="4"/>
        <v>0</v>
      </c>
    </row>
    <row r="28" spans="2:10" s="189" customFormat="1" ht="18.75" x14ac:dyDescent="0.25">
      <c r="B28" s="207" t="s">
        <v>128</v>
      </c>
      <c r="C28" s="253">
        <v>0</v>
      </c>
      <c r="D28" s="243">
        <v>10</v>
      </c>
      <c r="E28" s="251">
        <v>0</v>
      </c>
      <c r="F28" s="252">
        <f t="shared" si="1"/>
        <v>10</v>
      </c>
      <c r="H28" s="190">
        <f t="shared" si="2"/>
        <v>0.3</v>
      </c>
      <c r="I28" s="191">
        <f t="shared" si="3"/>
        <v>0</v>
      </c>
      <c r="J28" s="191">
        <f t="shared" si="4"/>
        <v>0</v>
      </c>
    </row>
    <row r="29" spans="2:10" s="189" customFormat="1" ht="18.75" x14ac:dyDescent="0.25">
      <c r="B29" s="207" t="s">
        <v>129</v>
      </c>
      <c r="C29" s="253">
        <v>23</v>
      </c>
      <c r="D29" s="243">
        <v>0</v>
      </c>
      <c r="E29" s="251">
        <f t="shared" si="0"/>
        <v>0</v>
      </c>
      <c r="F29" s="252">
        <f t="shared" si="1"/>
        <v>-23</v>
      </c>
      <c r="H29" s="190">
        <f t="shared" si="2"/>
        <v>0</v>
      </c>
      <c r="I29" s="191">
        <f t="shared" si="3"/>
        <v>0</v>
      </c>
      <c r="J29" s="191">
        <f t="shared" si="4"/>
        <v>0</v>
      </c>
    </row>
    <row r="30" spans="2:10" s="189" customFormat="1" ht="18.75" x14ac:dyDescent="0.25">
      <c r="B30" s="207" t="s">
        <v>130</v>
      </c>
      <c r="C30" s="251">
        <v>0</v>
      </c>
      <c r="D30" s="251">
        <v>0</v>
      </c>
      <c r="E30" s="251" t="s">
        <v>167</v>
      </c>
      <c r="F30" s="251" t="s">
        <v>167</v>
      </c>
      <c r="H30" s="190">
        <f t="shared" si="2"/>
        <v>0</v>
      </c>
      <c r="I30" s="191">
        <f t="shared" si="3"/>
        <v>0</v>
      </c>
      <c r="J30" s="191">
        <f t="shared" si="4"/>
        <v>0</v>
      </c>
    </row>
    <row r="31" spans="2:10" ht="16.5" x14ac:dyDescent="0.25">
      <c r="B31" s="210" t="s">
        <v>131</v>
      </c>
      <c r="C31" s="254">
        <v>27</v>
      </c>
      <c r="D31" s="254">
        <v>0</v>
      </c>
      <c r="E31" s="251">
        <f t="shared" si="0"/>
        <v>0</v>
      </c>
      <c r="F31" s="252">
        <f t="shared" si="1"/>
        <v>-27</v>
      </c>
      <c r="H31" s="193">
        <f t="shared" si="2"/>
        <v>0</v>
      </c>
      <c r="J31" s="193">
        <f t="shared" ref="J31:J39" si="5">ROUND(D31/1000,1)</f>
        <v>0</v>
      </c>
    </row>
    <row r="32" spans="2:10" ht="16.5" x14ac:dyDescent="0.25">
      <c r="B32" s="210" t="s">
        <v>132</v>
      </c>
      <c r="C32" s="254">
        <v>63</v>
      </c>
      <c r="D32" s="254">
        <v>10</v>
      </c>
      <c r="E32" s="251">
        <f t="shared" si="0"/>
        <v>15.9</v>
      </c>
      <c r="F32" s="252">
        <f t="shared" si="1"/>
        <v>-53</v>
      </c>
      <c r="H32" s="193">
        <f t="shared" si="2"/>
        <v>0.3</v>
      </c>
      <c r="J32" s="193">
        <f t="shared" si="5"/>
        <v>0</v>
      </c>
    </row>
    <row r="33" spans="2:10" ht="16.5" x14ac:dyDescent="0.25">
      <c r="B33" s="210" t="s">
        <v>133</v>
      </c>
      <c r="C33" s="254">
        <v>33</v>
      </c>
      <c r="D33" s="254">
        <v>0</v>
      </c>
      <c r="E33" s="251">
        <f t="shared" si="0"/>
        <v>0</v>
      </c>
      <c r="F33" s="252">
        <f t="shared" si="1"/>
        <v>-33</v>
      </c>
      <c r="H33" s="193">
        <f t="shared" si="2"/>
        <v>0</v>
      </c>
      <c r="J33" s="193">
        <f t="shared" si="5"/>
        <v>0</v>
      </c>
    </row>
    <row r="34" spans="2:10" ht="16.5" x14ac:dyDescent="0.25">
      <c r="B34" s="210" t="s">
        <v>134</v>
      </c>
      <c r="C34" s="254">
        <v>25</v>
      </c>
      <c r="D34" s="254">
        <v>30</v>
      </c>
      <c r="E34" s="251">
        <f t="shared" si="0"/>
        <v>120</v>
      </c>
      <c r="F34" s="252">
        <f t="shared" si="1"/>
        <v>5</v>
      </c>
      <c r="H34" s="193">
        <f t="shared" si="2"/>
        <v>1</v>
      </c>
      <c r="J34" s="193">
        <f t="shared" si="5"/>
        <v>0</v>
      </c>
    </row>
    <row r="35" spans="2:10" ht="16.5" x14ac:dyDescent="0.25">
      <c r="B35" s="210" t="s">
        <v>135</v>
      </c>
      <c r="C35" s="254">
        <v>27</v>
      </c>
      <c r="D35" s="254">
        <v>12</v>
      </c>
      <c r="E35" s="251">
        <f t="shared" si="0"/>
        <v>44.4</v>
      </c>
      <c r="F35" s="252">
        <f t="shared" si="1"/>
        <v>-15</v>
      </c>
      <c r="H35" s="193">
        <f t="shared" si="2"/>
        <v>0.4</v>
      </c>
      <c r="J35" s="193">
        <f t="shared" si="5"/>
        <v>0</v>
      </c>
    </row>
    <row r="36" spans="2:10" ht="16.5" x14ac:dyDescent="0.25">
      <c r="B36" s="210" t="s">
        <v>136</v>
      </c>
      <c r="C36" s="254">
        <v>50</v>
      </c>
      <c r="D36" s="254">
        <v>0</v>
      </c>
      <c r="E36" s="251">
        <f t="shared" si="0"/>
        <v>0</v>
      </c>
      <c r="F36" s="252">
        <f t="shared" si="1"/>
        <v>-50</v>
      </c>
      <c r="H36" s="193">
        <f t="shared" si="2"/>
        <v>0</v>
      </c>
      <c r="J36" s="193">
        <f t="shared" si="5"/>
        <v>0</v>
      </c>
    </row>
    <row r="37" spans="2:10" ht="16.5" x14ac:dyDescent="0.25">
      <c r="B37" s="210" t="s">
        <v>137</v>
      </c>
      <c r="C37" s="254">
        <v>48</v>
      </c>
      <c r="D37" s="254">
        <v>29</v>
      </c>
      <c r="E37" s="251">
        <f t="shared" si="0"/>
        <v>60.4</v>
      </c>
      <c r="F37" s="252">
        <f t="shared" si="1"/>
        <v>-19</v>
      </c>
      <c r="H37" s="193">
        <f t="shared" si="2"/>
        <v>1</v>
      </c>
      <c r="J37" s="193">
        <f t="shared" si="5"/>
        <v>0</v>
      </c>
    </row>
    <row r="38" spans="2:10" ht="16.5" x14ac:dyDescent="0.25">
      <c r="B38" s="210" t="s">
        <v>138</v>
      </c>
      <c r="C38" s="243">
        <v>0</v>
      </c>
      <c r="D38" s="243">
        <v>67</v>
      </c>
      <c r="E38" s="251">
        <v>0</v>
      </c>
      <c r="F38" s="252">
        <f t="shared" si="1"/>
        <v>67</v>
      </c>
      <c r="H38" s="193">
        <f t="shared" si="2"/>
        <v>2.2999999999999998</v>
      </c>
      <c r="J38" s="193">
        <f t="shared" si="5"/>
        <v>0.1</v>
      </c>
    </row>
    <row r="39" spans="2:10" ht="16.5" x14ac:dyDescent="0.25">
      <c r="B39" s="210" t="s">
        <v>139</v>
      </c>
      <c r="C39" s="243">
        <v>0</v>
      </c>
      <c r="D39" s="243">
        <v>0</v>
      </c>
      <c r="E39" s="251" t="s">
        <v>167</v>
      </c>
      <c r="F39" s="251" t="s">
        <v>167</v>
      </c>
      <c r="H39" s="193">
        <f t="shared" si="2"/>
        <v>0</v>
      </c>
      <c r="J39" s="193">
        <f t="shared" si="5"/>
        <v>0</v>
      </c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27"/>
  <sheetViews>
    <sheetView tabSelected="1" view="pageBreakPreview" topLeftCell="A16" zoomScale="90" zoomScaleNormal="75" zoomScaleSheetLayoutView="90" workbookViewId="0">
      <selection activeCell="H7" sqref="H7"/>
    </sheetView>
  </sheetViews>
  <sheetFormatPr defaultRowHeight="12.75" x14ac:dyDescent="0.2"/>
  <cols>
    <col min="1" max="1" width="45.5703125" style="28" customWidth="1"/>
    <col min="2" max="2" width="15.85546875" style="28" customWidth="1"/>
    <col min="3" max="4" width="13.28515625" style="28" customWidth="1"/>
    <col min="5" max="5" width="13.42578125" style="28" customWidth="1"/>
    <col min="6" max="6" width="8.85546875" style="28"/>
    <col min="7" max="16384" width="9.140625" style="28"/>
  </cols>
  <sheetData>
    <row r="1" spans="1:6" s="12" customFormat="1" ht="41.25" customHeight="1" x14ac:dyDescent="0.3">
      <c r="A1" s="332" t="s">
        <v>176</v>
      </c>
      <c r="B1" s="332"/>
      <c r="C1" s="332"/>
      <c r="D1" s="332"/>
      <c r="E1" s="332"/>
    </row>
    <row r="2" spans="1:6" s="12" customFormat="1" ht="21.75" customHeight="1" x14ac:dyDescent="0.3">
      <c r="A2" s="333" t="s">
        <v>28</v>
      </c>
      <c r="B2" s="333"/>
      <c r="C2" s="333"/>
      <c r="D2" s="333"/>
      <c r="E2" s="333"/>
    </row>
    <row r="3" spans="1:6" s="14" customFormat="1" ht="12" customHeight="1" thickBot="1" x14ac:dyDescent="0.25">
      <c r="A3" s="13"/>
      <c r="B3" s="13"/>
      <c r="C3" s="13"/>
      <c r="D3" s="13"/>
      <c r="E3" s="13"/>
    </row>
    <row r="4" spans="1:6" s="14" customFormat="1" ht="21" customHeight="1" x14ac:dyDescent="0.2">
      <c r="A4" s="334"/>
      <c r="B4" s="336" t="s">
        <v>177</v>
      </c>
      <c r="C4" s="336" t="s">
        <v>175</v>
      </c>
      <c r="D4" s="338" t="s">
        <v>98</v>
      </c>
      <c r="E4" s="339"/>
    </row>
    <row r="5" spans="1:6" s="14" customFormat="1" ht="36.75" customHeight="1" x14ac:dyDescent="0.2">
      <c r="A5" s="335"/>
      <c r="B5" s="337"/>
      <c r="C5" s="337"/>
      <c r="D5" s="195" t="s">
        <v>100</v>
      </c>
      <c r="E5" s="201" t="s">
        <v>4</v>
      </c>
    </row>
    <row r="6" spans="1:6" s="21" customFormat="1" ht="34.5" customHeight="1" x14ac:dyDescent="0.25">
      <c r="A6" s="204" t="s">
        <v>32</v>
      </c>
      <c r="B6" s="240">
        <f>SUM(B7:B25)</f>
        <v>4642</v>
      </c>
      <c r="C6" s="240">
        <f>SUM(C7:C25)</f>
        <v>2961</v>
      </c>
      <c r="D6" s="241">
        <f>C6-B6</f>
        <v>-1681</v>
      </c>
      <c r="E6" s="242">
        <f>ROUND(C6/B6*100,1)</f>
        <v>63.8</v>
      </c>
    </row>
    <row r="7" spans="1:6" ht="39.75" customHeight="1" x14ac:dyDescent="0.2">
      <c r="A7" s="205" t="s">
        <v>33</v>
      </c>
      <c r="B7" s="243">
        <v>12</v>
      </c>
      <c r="C7" s="243">
        <v>504</v>
      </c>
      <c r="D7" s="244">
        <f t="shared" ref="D7:D24" si="0">C7-B7</f>
        <v>492</v>
      </c>
      <c r="E7" s="245">
        <f t="shared" ref="E7:E24" si="1">ROUND(C7/B7*100,1)</f>
        <v>4200</v>
      </c>
      <c r="F7" s="21"/>
    </row>
    <row r="8" spans="1:6" ht="44.25" customHeight="1" x14ac:dyDescent="0.2">
      <c r="A8" s="205" t="s">
        <v>34</v>
      </c>
      <c r="B8" s="243">
        <v>11</v>
      </c>
      <c r="C8" s="243">
        <v>0</v>
      </c>
      <c r="D8" s="244">
        <f t="shared" si="0"/>
        <v>-11</v>
      </c>
      <c r="E8" s="245">
        <f t="shared" si="1"/>
        <v>0</v>
      </c>
      <c r="F8" s="21"/>
    </row>
    <row r="9" spans="1:6" s="31" customFormat="1" ht="27" customHeight="1" x14ac:dyDescent="0.25">
      <c r="A9" s="205" t="s">
        <v>35</v>
      </c>
      <c r="B9" s="243">
        <v>611</v>
      </c>
      <c r="C9" s="243">
        <v>156</v>
      </c>
      <c r="D9" s="244">
        <f t="shared" si="0"/>
        <v>-455</v>
      </c>
      <c r="E9" s="245">
        <f t="shared" si="1"/>
        <v>25.5</v>
      </c>
      <c r="F9" s="21"/>
    </row>
    <row r="10" spans="1:6" ht="43.5" customHeight="1" x14ac:dyDescent="0.2">
      <c r="A10" s="205" t="s">
        <v>36</v>
      </c>
      <c r="B10" s="243">
        <v>910</v>
      </c>
      <c r="C10" s="243">
        <v>30</v>
      </c>
      <c r="D10" s="244">
        <f t="shared" si="0"/>
        <v>-880</v>
      </c>
      <c r="E10" s="245">
        <f t="shared" si="1"/>
        <v>3.3</v>
      </c>
      <c r="F10" s="21"/>
    </row>
    <row r="11" spans="1:6" ht="42" customHeight="1" x14ac:dyDescent="0.2">
      <c r="A11" s="205" t="s">
        <v>37</v>
      </c>
      <c r="B11" s="243">
        <v>23</v>
      </c>
      <c r="C11" s="243">
        <v>693</v>
      </c>
      <c r="D11" s="244">
        <f t="shared" si="0"/>
        <v>670</v>
      </c>
      <c r="E11" s="245">
        <f t="shared" si="1"/>
        <v>3013</v>
      </c>
      <c r="F11" s="21"/>
    </row>
    <row r="12" spans="1:6" ht="19.5" customHeight="1" x14ac:dyDescent="0.2">
      <c r="A12" s="205" t="s">
        <v>101</v>
      </c>
      <c r="B12" s="243">
        <v>58</v>
      </c>
      <c r="C12" s="243">
        <v>0</v>
      </c>
      <c r="D12" s="244">
        <f t="shared" si="0"/>
        <v>-58</v>
      </c>
      <c r="E12" s="245">
        <f t="shared" si="1"/>
        <v>0</v>
      </c>
      <c r="F12" s="21"/>
    </row>
    <row r="13" spans="1:6" ht="41.25" customHeight="1" x14ac:dyDescent="0.2">
      <c r="A13" s="205" t="s">
        <v>39</v>
      </c>
      <c r="B13" s="243">
        <v>0</v>
      </c>
      <c r="C13" s="243">
        <v>34</v>
      </c>
      <c r="D13" s="244">
        <f t="shared" si="0"/>
        <v>34</v>
      </c>
      <c r="E13" s="245">
        <v>0</v>
      </c>
      <c r="F13" s="21"/>
    </row>
    <row r="14" spans="1:6" ht="41.25" customHeight="1" x14ac:dyDescent="0.2">
      <c r="A14" s="205" t="s">
        <v>40</v>
      </c>
      <c r="B14" s="243">
        <v>248</v>
      </c>
      <c r="C14" s="243">
        <v>0</v>
      </c>
      <c r="D14" s="244">
        <f t="shared" si="0"/>
        <v>-248</v>
      </c>
      <c r="E14" s="245">
        <f t="shared" si="1"/>
        <v>0</v>
      </c>
      <c r="F14" s="21"/>
    </row>
    <row r="15" spans="1:6" ht="42" customHeight="1" x14ac:dyDescent="0.2">
      <c r="A15" s="205" t="s">
        <v>41</v>
      </c>
      <c r="B15" s="243">
        <v>18</v>
      </c>
      <c r="C15" s="243">
        <v>0</v>
      </c>
      <c r="D15" s="244">
        <f t="shared" si="0"/>
        <v>-18</v>
      </c>
      <c r="E15" s="245">
        <f t="shared" si="1"/>
        <v>0</v>
      </c>
      <c r="F15" s="21"/>
    </row>
    <row r="16" spans="1:6" ht="23.25" customHeight="1" x14ac:dyDescent="0.2">
      <c r="A16" s="205" t="s">
        <v>42</v>
      </c>
      <c r="B16" s="243">
        <v>0</v>
      </c>
      <c r="C16" s="243">
        <v>185</v>
      </c>
      <c r="D16" s="244">
        <f t="shared" si="0"/>
        <v>185</v>
      </c>
      <c r="E16" s="245">
        <v>0</v>
      </c>
      <c r="F16" s="21"/>
    </row>
    <row r="17" spans="1:6" ht="22.5" customHeight="1" x14ac:dyDescent="0.2">
      <c r="A17" s="206" t="s">
        <v>43</v>
      </c>
      <c r="B17" s="246">
        <v>0</v>
      </c>
      <c r="C17" s="246">
        <v>0</v>
      </c>
      <c r="D17" s="244">
        <f t="shared" si="0"/>
        <v>0</v>
      </c>
      <c r="E17" s="245">
        <v>0</v>
      </c>
      <c r="F17" s="21"/>
    </row>
    <row r="18" spans="1:6" ht="22.5" customHeight="1" x14ac:dyDescent="0.2">
      <c r="A18" s="205" t="s">
        <v>44</v>
      </c>
      <c r="B18" s="243">
        <v>0</v>
      </c>
      <c r="C18" s="243">
        <v>0</v>
      </c>
      <c r="D18" s="244">
        <f t="shared" si="0"/>
        <v>0</v>
      </c>
      <c r="E18" s="245">
        <v>0</v>
      </c>
      <c r="F18" s="21"/>
    </row>
    <row r="19" spans="1:6" ht="38.25" customHeight="1" x14ac:dyDescent="0.2">
      <c r="A19" s="205" t="s">
        <v>45</v>
      </c>
      <c r="B19" s="243">
        <v>23</v>
      </c>
      <c r="C19" s="243">
        <v>120</v>
      </c>
      <c r="D19" s="244">
        <f t="shared" si="0"/>
        <v>97</v>
      </c>
      <c r="E19" s="245">
        <f t="shared" si="1"/>
        <v>521.70000000000005</v>
      </c>
      <c r="F19" s="21"/>
    </row>
    <row r="20" spans="1:6" ht="35.25" customHeight="1" x14ac:dyDescent="0.2">
      <c r="A20" s="205" t="s">
        <v>46</v>
      </c>
      <c r="B20" s="243">
        <v>54</v>
      </c>
      <c r="C20" s="243">
        <v>516</v>
      </c>
      <c r="D20" s="244">
        <f t="shared" si="0"/>
        <v>462</v>
      </c>
      <c r="E20" s="245">
        <f t="shared" si="1"/>
        <v>955.6</v>
      </c>
      <c r="F20" s="21"/>
    </row>
    <row r="21" spans="1:6" ht="41.25" customHeight="1" x14ac:dyDescent="0.2">
      <c r="A21" s="205" t="s">
        <v>102</v>
      </c>
      <c r="B21" s="243">
        <v>1938</v>
      </c>
      <c r="C21" s="243">
        <v>172</v>
      </c>
      <c r="D21" s="244">
        <f t="shared" si="0"/>
        <v>-1766</v>
      </c>
      <c r="E21" s="245">
        <f t="shared" si="1"/>
        <v>8.9</v>
      </c>
      <c r="F21" s="21"/>
    </row>
    <row r="22" spans="1:6" ht="19.5" customHeight="1" x14ac:dyDescent="0.2">
      <c r="A22" s="205" t="s">
        <v>48</v>
      </c>
      <c r="B22" s="243">
        <v>161</v>
      </c>
      <c r="C22" s="243">
        <v>85</v>
      </c>
      <c r="D22" s="244">
        <f t="shared" si="0"/>
        <v>-76</v>
      </c>
      <c r="E22" s="245">
        <f t="shared" si="1"/>
        <v>52.8</v>
      </c>
      <c r="F22" s="21"/>
    </row>
    <row r="23" spans="1:6" ht="39" customHeight="1" x14ac:dyDescent="0.2">
      <c r="A23" s="205" t="s">
        <v>49</v>
      </c>
      <c r="B23" s="243">
        <v>572</v>
      </c>
      <c r="C23" s="243">
        <v>323</v>
      </c>
      <c r="D23" s="244">
        <f t="shared" si="0"/>
        <v>-249</v>
      </c>
      <c r="E23" s="245">
        <f t="shared" si="1"/>
        <v>56.5</v>
      </c>
      <c r="F23" s="21"/>
    </row>
    <row r="24" spans="1:6" ht="38.25" customHeight="1" x14ac:dyDescent="0.2">
      <c r="A24" s="205" t="s">
        <v>103</v>
      </c>
      <c r="B24" s="243">
        <v>3</v>
      </c>
      <c r="C24" s="243">
        <v>139</v>
      </c>
      <c r="D24" s="244">
        <f t="shared" si="0"/>
        <v>136</v>
      </c>
      <c r="E24" s="245">
        <f t="shared" si="1"/>
        <v>4633.3</v>
      </c>
      <c r="F24" s="21"/>
    </row>
    <row r="25" spans="1:6" ht="22.5" customHeight="1" x14ac:dyDescent="0.2">
      <c r="A25" s="205" t="s">
        <v>51</v>
      </c>
      <c r="B25" s="243">
        <v>0</v>
      </c>
      <c r="C25" s="243">
        <v>4</v>
      </c>
      <c r="D25" s="244">
        <f>C25-B25</f>
        <v>4</v>
      </c>
      <c r="E25" s="245">
        <v>0</v>
      </c>
      <c r="F25" s="21"/>
    </row>
    <row r="26" spans="1:6" x14ac:dyDescent="0.2">
      <c r="B26" s="230"/>
    </row>
    <row r="27" spans="1:6" x14ac:dyDescent="0.2">
      <c r="B27" s="23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21"/>
  <sheetViews>
    <sheetView view="pageBreakPreview" topLeftCell="A7" zoomScale="80" zoomScaleNormal="75" zoomScaleSheetLayoutView="80" workbookViewId="0">
      <selection activeCell="H7" sqref="H7"/>
    </sheetView>
  </sheetViews>
  <sheetFormatPr defaultColWidth="8.85546875" defaultRowHeight="12.75" x14ac:dyDescent="0.2"/>
  <cols>
    <col min="1" max="1" width="52.85546875" style="28" customWidth="1"/>
    <col min="2" max="2" width="21.28515625" style="28" customWidth="1"/>
    <col min="3" max="4" width="22" style="28" customWidth="1"/>
    <col min="5" max="5" width="21.5703125" style="28" customWidth="1"/>
    <col min="6" max="16384" width="8.85546875" style="28"/>
  </cols>
  <sheetData>
    <row r="1" spans="1:13" s="12" customFormat="1" ht="49.5" customHeight="1" x14ac:dyDescent="0.3">
      <c r="A1" s="340" t="s">
        <v>178</v>
      </c>
      <c r="B1" s="340"/>
      <c r="C1" s="340"/>
      <c r="D1" s="340"/>
      <c r="E1" s="340"/>
    </row>
    <row r="2" spans="1:13" s="12" customFormat="1" ht="20.25" customHeight="1" x14ac:dyDescent="0.3">
      <c r="A2" s="341" t="s">
        <v>52</v>
      </c>
      <c r="B2" s="341"/>
      <c r="C2" s="341"/>
      <c r="D2" s="341"/>
      <c r="E2" s="341"/>
    </row>
    <row r="3" spans="1:13" s="12" customFormat="1" ht="17.25" customHeight="1" thickBot="1" x14ac:dyDescent="0.4">
      <c r="A3" s="194"/>
      <c r="B3" s="194"/>
      <c r="C3" s="194"/>
      <c r="D3" s="194"/>
      <c r="E3" s="194"/>
    </row>
    <row r="4" spans="1:13" s="14" customFormat="1" ht="25.5" customHeight="1" x14ac:dyDescent="0.2">
      <c r="A4" s="342"/>
      <c r="B4" s="344" t="s">
        <v>2</v>
      </c>
      <c r="C4" s="344" t="s">
        <v>143</v>
      </c>
      <c r="D4" s="344" t="s">
        <v>98</v>
      </c>
      <c r="E4" s="346"/>
    </row>
    <row r="5" spans="1:13" s="14" customFormat="1" ht="37.5" customHeight="1" x14ac:dyDescent="0.2">
      <c r="A5" s="343"/>
      <c r="B5" s="345"/>
      <c r="C5" s="345"/>
      <c r="D5" s="197" t="s">
        <v>4</v>
      </c>
      <c r="E5" s="196" t="s">
        <v>100</v>
      </c>
    </row>
    <row r="6" spans="1:13" s="37" customFormat="1" ht="34.5" customHeight="1" x14ac:dyDescent="0.25">
      <c r="A6" s="198" t="s">
        <v>32</v>
      </c>
      <c r="B6" s="259">
        <f>SUM(B7:B15)</f>
        <v>4642</v>
      </c>
      <c r="C6" s="259">
        <f>SUM(C7:C15)</f>
        <v>2961</v>
      </c>
      <c r="D6" s="260">
        <f t="shared" ref="D6:D15" si="0">ROUND(C6/B6*100,1)</f>
        <v>63.8</v>
      </c>
      <c r="E6" s="259">
        <f t="shared" ref="E6:E15" si="1">C6-B6</f>
        <v>-1681</v>
      </c>
    </row>
    <row r="7" spans="1:13" ht="51" customHeight="1" x14ac:dyDescent="0.2">
      <c r="A7" s="199" t="s">
        <v>53</v>
      </c>
      <c r="B7" s="255">
        <v>1194</v>
      </c>
      <c r="C7" s="255">
        <v>335</v>
      </c>
      <c r="D7" s="257">
        <f t="shared" si="0"/>
        <v>28.1</v>
      </c>
      <c r="E7" s="256">
        <f t="shared" si="1"/>
        <v>-859</v>
      </c>
    </row>
    <row r="8" spans="1:13" ht="35.25" customHeight="1" x14ac:dyDescent="0.2">
      <c r="A8" s="199" t="s">
        <v>54</v>
      </c>
      <c r="B8" s="258">
        <v>1135</v>
      </c>
      <c r="C8" s="258">
        <v>361</v>
      </c>
      <c r="D8" s="257">
        <f t="shared" si="0"/>
        <v>31.8</v>
      </c>
      <c r="E8" s="256">
        <f t="shared" si="1"/>
        <v>-774</v>
      </c>
    </row>
    <row r="9" spans="1:13" s="31" customFormat="1" ht="25.5" customHeight="1" x14ac:dyDescent="0.25">
      <c r="A9" s="199" t="s">
        <v>55</v>
      </c>
      <c r="B9" s="258">
        <v>612</v>
      </c>
      <c r="C9" s="258">
        <v>394</v>
      </c>
      <c r="D9" s="257">
        <f t="shared" si="0"/>
        <v>64.400000000000006</v>
      </c>
      <c r="E9" s="256">
        <f t="shared" si="1"/>
        <v>-218</v>
      </c>
    </row>
    <row r="10" spans="1:13" ht="36.75" customHeight="1" x14ac:dyDescent="0.2">
      <c r="A10" s="199" t="s">
        <v>56</v>
      </c>
      <c r="B10" s="258">
        <v>85</v>
      </c>
      <c r="C10" s="258">
        <v>56</v>
      </c>
      <c r="D10" s="257">
        <f t="shared" si="0"/>
        <v>65.900000000000006</v>
      </c>
      <c r="E10" s="256">
        <f t="shared" si="1"/>
        <v>-29</v>
      </c>
    </row>
    <row r="11" spans="1:13" ht="28.5" customHeight="1" x14ac:dyDescent="0.2">
      <c r="A11" s="199" t="s">
        <v>57</v>
      </c>
      <c r="B11" s="258">
        <v>169</v>
      </c>
      <c r="C11" s="258">
        <v>521</v>
      </c>
      <c r="D11" s="257">
        <f t="shared" si="0"/>
        <v>308.3</v>
      </c>
      <c r="E11" s="256">
        <f t="shared" si="1"/>
        <v>352</v>
      </c>
    </row>
    <row r="12" spans="1:13" ht="59.25" customHeight="1" x14ac:dyDescent="0.2">
      <c r="A12" s="199" t="s">
        <v>58</v>
      </c>
      <c r="B12" s="258">
        <v>8</v>
      </c>
      <c r="C12" s="258">
        <v>23</v>
      </c>
      <c r="D12" s="257">
        <f t="shared" si="0"/>
        <v>287.5</v>
      </c>
      <c r="E12" s="256">
        <f t="shared" si="1"/>
        <v>15</v>
      </c>
    </row>
    <row r="13" spans="1:13" ht="30.75" customHeight="1" x14ac:dyDescent="0.2">
      <c r="A13" s="199" t="s">
        <v>59</v>
      </c>
      <c r="B13" s="258">
        <v>586</v>
      </c>
      <c r="C13" s="258">
        <v>465</v>
      </c>
      <c r="D13" s="257">
        <f t="shared" si="0"/>
        <v>79.400000000000006</v>
      </c>
      <c r="E13" s="256">
        <f t="shared" si="1"/>
        <v>-121</v>
      </c>
      <c r="M13" s="43"/>
    </row>
    <row r="14" spans="1:13" ht="75" customHeight="1" x14ac:dyDescent="0.2">
      <c r="A14" s="199" t="s">
        <v>60</v>
      </c>
      <c r="B14" s="258">
        <v>601</v>
      </c>
      <c r="C14" s="258">
        <v>495</v>
      </c>
      <c r="D14" s="257">
        <f t="shared" si="0"/>
        <v>82.4</v>
      </c>
      <c r="E14" s="256">
        <f t="shared" si="1"/>
        <v>-106</v>
      </c>
      <c r="M14" s="43"/>
    </row>
    <row r="15" spans="1:13" ht="33" customHeight="1" thickBot="1" x14ac:dyDescent="0.25">
      <c r="A15" s="200" t="s">
        <v>61</v>
      </c>
      <c r="B15" s="258">
        <v>252</v>
      </c>
      <c r="C15" s="258">
        <v>311</v>
      </c>
      <c r="D15" s="257">
        <f t="shared" si="0"/>
        <v>123.4</v>
      </c>
      <c r="E15" s="256">
        <f t="shared" si="1"/>
        <v>59</v>
      </c>
      <c r="M15" s="43"/>
    </row>
    <row r="16" spans="1:13" x14ac:dyDescent="0.2">
      <c r="A16" s="33"/>
      <c r="B16" s="33"/>
      <c r="C16" s="33"/>
      <c r="D16" s="33"/>
      <c r="M16" s="43"/>
    </row>
    <row r="17" spans="1:13" x14ac:dyDescent="0.2">
      <c r="A17" s="33"/>
      <c r="B17" s="33"/>
      <c r="C17" s="33"/>
      <c r="D17" s="33"/>
      <c r="M17" s="43"/>
    </row>
    <row r="18" spans="1:13" x14ac:dyDescent="0.2">
      <c r="M18" s="43"/>
    </row>
    <row r="19" spans="1:13" x14ac:dyDescent="0.2">
      <c r="M19" s="43"/>
    </row>
    <row r="20" spans="1:13" x14ac:dyDescent="0.2">
      <c r="M20" s="43"/>
    </row>
    <row r="21" spans="1:13" x14ac:dyDescent="0.2">
      <c r="M21" s="4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30"/>
  <sheetViews>
    <sheetView view="pageBreakPreview" zoomScale="90" zoomScaleNormal="100" zoomScaleSheetLayoutView="90" workbookViewId="0">
      <selection activeCell="A20" sqref="A20:E21"/>
    </sheetView>
  </sheetViews>
  <sheetFormatPr defaultRowHeight="12.75" x14ac:dyDescent="0.2"/>
  <cols>
    <col min="1" max="1" width="52.42578125" style="1" customWidth="1"/>
    <col min="2" max="2" width="13" style="1" customWidth="1"/>
    <col min="3" max="3" width="11.140625" style="1" customWidth="1"/>
    <col min="4" max="4" width="9.28515625" style="1" customWidth="1"/>
    <col min="5" max="5" width="12.570312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357" t="s">
        <v>105</v>
      </c>
      <c r="B1" s="357"/>
      <c r="C1" s="357"/>
      <c r="D1" s="357"/>
      <c r="E1" s="357"/>
    </row>
    <row r="2" spans="1:7" ht="27" customHeight="1" x14ac:dyDescent="0.2">
      <c r="A2" s="358" t="s">
        <v>188</v>
      </c>
      <c r="B2" s="358"/>
      <c r="C2" s="358"/>
      <c r="D2" s="358"/>
      <c r="E2" s="358"/>
    </row>
    <row r="3" spans="1:7" ht="24" customHeight="1" x14ac:dyDescent="0.2">
      <c r="A3" s="354" t="s">
        <v>0</v>
      </c>
      <c r="B3" s="354" t="s">
        <v>2</v>
      </c>
      <c r="C3" s="354" t="s">
        <v>143</v>
      </c>
      <c r="D3" s="359" t="s">
        <v>3</v>
      </c>
      <c r="E3" s="359"/>
      <c r="F3" s="2"/>
    </row>
    <row r="4" spans="1:7" ht="21" customHeight="1" x14ac:dyDescent="0.2">
      <c r="A4" s="354"/>
      <c r="B4" s="354"/>
      <c r="C4" s="354"/>
      <c r="D4" s="233" t="s">
        <v>4</v>
      </c>
      <c r="E4" s="97" t="s">
        <v>172</v>
      </c>
      <c r="F4" s="2"/>
    </row>
    <row r="5" spans="1:7" ht="21" customHeight="1" x14ac:dyDescent="0.2">
      <c r="A5" s="98" t="s">
        <v>152</v>
      </c>
      <c r="B5" s="86">
        <v>52844</v>
      </c>
      <c r="C5" s="86">
        <v>47545</v>
      </c>
      <c r="D5" s="212">
        <f t="shared" ref="D5:D19" si="0">ROUND(C5/B5*100,1)</f>
        <v>90</v>
      </c>
      <c r="E5" s="234">
        <f t="shared" ref="E5:E18" si="1">C5-B5</f>
        <v>-5299</v>
      </c>
      <c r="F5" s="1" t="s">
        <v>5</v>
      </c>
    </row>
    <row r="6" spans="1:7" ht="19.5" customHeight="1" x14ac:dyDescent="0.2">
      <c r="A6" s="99" t="s">
        <v>6</v>
      </c>
      <c r="B6" s="213">
        <v>22155</v>
      </c>
      <c r="C6" s="213">
        <v>20137</v>
      </c>
      <c r="D6" s="89">
        <f t="shared" si="0"/>
        <v>90.9</v>
      </c>
      <c r="E6" s="94">
        <f t="shared" si="1"/>
        <v>-2018</v>
      </c>
    </row>
    <row r="7" spans="1:7" ht="33" customHeight="1" x14ac:dyDescent="0.2">
      <c r="A7" s="98" t="s">
        <v>153</v>
      </c>
      <c r="B7" s="213">
        <v>21913</v>
      </c>
      <c r="C7" s="213">
        <v>21751</v>
      </c>
      <c r="D7" s="84">
        <f t="shared" si="0"/>
        <v>99.3</v>
      </c>
      <c r="E7" s="235">
        <f t="shared" si="1"/>
        <v>-162</v>
      </c>
      <c r="F7" s="3"/>
      <c r="G7" s="4"/>
    </row>
    <row r="8" spans="1:7" ht="31.5" x14ac:dyDescent="0.2">
      <c r="A8" s="100" t="s">
        <v>154</v>
      </c>
      <c r="B8" s="93">
        <v>5694</v>
      </c>
      <c r="C8" s="92">
        <v>6409</v>
      </c>
      <c r="D8" s="84">
        <f t="shared" si="0"/>
        <v>112.6</v>
      </c>
      <c r="E8" s="235">
        <f t="shared" si="1"/>
        <v>715</v>
      </c>
      <c r="F8" s="3"/>
      <c r="G8" s="4"/>
    </row>
    <row r="9" spans="1:7" ht="33" customHeight="1" x14ac:dyDescent="0.2">
      <c r="A9" s="101" t="s">
        <v>7</v>
      </c>
      <c r="B9" s="90">
        <v>26</v>
      </c>
      <c r="C9" s="90">
        <v>29.5</v>
      </c>
      <c r="D9" s="347" t="s">
        <v>179</v>
      </c>
      <c r="E9" s="348"/>
      <c r="F9" s="5"/>
      <c r="G9" s="4"/>
    </row>
    <row r="10" spans="1:7" ht="33" customHeight="1" x14ac:dyDescent="0.2">
      <c r="A10" s="99" t="s">
        <v>155</v>
      </c>
      <c r="B10" s="93">
        <v>45</v>
      </c>
      <c r="C10" s="93">
        <v>27</v>
      </c>
      <c r="D10" s="91">
        <f t="shared" ref="D10" si="2">ROUND(C10/B10*100,1)</f>
        <v>60</v>
      </c>
      <c r="E10" s="236">
        <f t="shared" ref="E10" si="3">C10-B10</f>
        <v>-18</v>
      </c>
      <c r="F10" s="5"/>
      <c r="G10" s="4"/>
    </row>
    <row r="11" spans="1:7" ht="36" customHeight="1" x14ac:dyDescent="0.2">
      <c r="A11" s="99" t="s">
        <v>189</v>
      </c>
      <c r="B11" s="93">
        <v>278</v>
      </c>
      <c r="C11" s="93">
        <v>286</v>
      </c>
      <c r="D11" s="91">
        <f t="shared" ref="D11" si="4">ROUND(C11/B11*100,1)</f>
        <v>102.9</v>
      </c>
      <c r="E11" s="236">
        <f t="shared" ref="E11" si="5">C11-B11</f>
        <v>8</v>
      </c>
      <c r="F11" s="5"/>
      <c r="G11" s="4"/>
    </row>
    <row r="12" spans="1:7" ht="33" customHeight="1" x14ac:dyDescent="0.2">
      <c r="A12" s="99" t="s">
        <v>156</v>
      </c>
      <c r="B12" s="92">
        <v>6935</v>
      </c>
      <c r="C12" s="93">
        <v>5391</v>
      </c>
      <c r="D12" s="89">
        <f t="shared" si="0"/>
        <v>77.7</v>
      </c>
      <c r="E12" s="94">
        <f t="shared" si="1"/>
        <v>-1544</v>
      </c>
    </row>
    <row r="13" spans="1:7" ht="16.5" customHeight="1" x14ac:dyDescent="0.2">
      <c r="A13" s="99" t="s">
        <v>144</v>
      </c>
      <c r="B13" s="92">
        <v>1754</v>
      </c>
      <c r="C13" s="93">
        <v>717</v>
      </c>
      <c r="D13" s="89">
        <f t="shared" ref="D13" si="6">ROUND(C13/B13*100,1)</f>
        <v>40.9</v>
      </c>
      <c r="E13" s="94">
        <f t="shared" ref="E13" si="7">C13-B13</f>
        <v>-1037</v>
      </c>
    </row>
    <row r="14" spans="1:7" ht="17.25" customHeight="1" x14ac:dyDescent="0.2">
      <c r="A14" s="99" t="s">
        <v>26</v>
      </c>
      <c r="B14" s="92">
        <v>83</v>
      </c>
      <c r="C14" s="93">
        <v>51</v>
      </c>
      <c r="D14" s="89">
        <f t="shared" ref="D14" si="8">ROUND(C14/B14*100,1)</f>
        <v>61.4</v>
      </c>
      <c r="E14" s="94">
        <f t="shared" ref="E14" si="9">C14-B14</f>
        <v>-32</v>
      </c>
    </row>
    <row r="15" spans="1:7" ht="33.75" customHeight="1" x14ac:dyDescent="0.2">
      <c r="A15" s="98" t="s">
        <v>145</v>
      </c>
      <c r="B15" s="96">
        <v>6353</v>
      </c>
      <c r="C15" s="211">
        <v>6399</v>
      </c>
      <c r="D15" s="84">
        <f t="shared" si="0"/>
        <v>100.7</v>
      </c>
      <c r="E15" s="214">
        <f t="shared" si="1"/>
        <v>46</v>
      </c>
      <c r="F15" s="6"/>
    </row>
    <row r="16" spans="1:7" ht="31.5" x14ac:dyDescent="0.2">
      <c r="A16" s="99" t="s">
        <v>146</v>
      </c>
      <c r="B16" s="93">
        <v>6741</v>
      </c>
      <c r="C16" s="93">
        <v>6909</v>
      </c>
      <c r="D16" s="95">
        <f t="shared" si="0"/>
        <v>102.5</v>
      </c>
      <c r="E16" s="261">
        <f t="shared" si="1"/>
        <v>168</v>
      </c>
      <c r="F16" s="7"/>
    </row>
    <row r="17" spans="1:11" ht="15.75" x14ac:dyDescent="0.2">
      <c r="A17" s="98" t="s">
        <v>18</v>
      </c>
      <c r="B17" s="96">
        <v>29422</v>
      </c>
      <c r="C17" s="96">
        <v>32215</v>
      </c>
      <c r="D17" s="310">
        <v>109.5</v>
      </c>
      <c r="E17" s="214">
        <f t="shared" si="1"/>
        <v>2793</v>
      </c>
      <c r="F17" s="7"/>
      <c r="K17" s="8"/>
    </row>
    <row r="18" spans="1:11" ht="16.5" customHeight="1" x14ac:dyDescent="0.2">
      <c r="A18" s="307" t="s">
        <v>6</v>
      </c>
      <c r="B18" s="92">
        <v>25991</v>
      </c>
      <c r="C18" s="92">
        <v>27686</v>
      </c>
      <c r="D18" s="89">
        <f t="shared" si="0"/>
        <v>106.5</v>
      </c>
      <c r="E18" s="94">
        <f t="shared" si="1"/>
        <v>1695</v>
      </c>
      <c r="F18" s="7"/>
    </row>
    <row r="19" spans="1:11" ht="37.5" customHeight="1" x14ac:dyDescent="0.2">
      <c r="A19" s="98" t="s">
        <v>180</v>
      </c>
      <c r="B19" s="96">
        <v>2026</v>
      </c>
      <c r="C19" s="86">
        <v>2585</v>
      </c>
      <c r="D19" s="89">
        <f t="shared" si="0"/>
        <v>127.6</v>
      </c>
      <c r="E19" s="215" t="s">
        <v>181</v>
      </c>
      <c r="F19" s="7"/>
    </row>
    <row r="20" spans="1:11" ht="9" customHeight="1" x14ac:dyDescent="0.2">
      <c r="A20" s="352" t="s">
        <v>182</v>
      </c>
      <c r="B20" s="352"/>
      <c r="C20" s="352"/>
      <c r="D20" s="352"/>
      <c r="E20" s="352"/>
    </row>
    <row r="21" spans="1:11" ht="21.75" customHeight="1" x14ac:dyDescent="0.2">
      <c r="A21" s="353"/>
      <c r="B21" s="353"/>
      <c r="C21" s="353"/>
      <c r="D21" s="353"/>
      <c r="E21" s="353"/>
    </row>
    <row r="22" spans="1:11" ht="12.75" customHeight="1" x14ac:dyDescent="0.2">
      <c r="A22" s="354" t="s">
        <v>0</v>
      </c>
      <c r="B22" s="354" t="s">
        <v>147</v>
      </c>
      <c r="C22" s="354" t="s">
        <v>148</v>
      </c>
      <c r="D22" s="355" t="s">
        <v>3</v>
      </c>
      <c r="E22" s="356"/>
    </row>
    <row r="23" spans="1:11" ht="48.75" customHeight="1" x14ac:dyDescent="0.2">
      <c r="A23" s="354"/>
      <c r="B23" s="354"/>
      <c r="C23" s="354"/>
      <c r="D23" s="11" t="s">
        <v>4</v>
      </c>
      <c r="E23" s="82" t="s">
        <v>173</v>
      </c>
    </row>
    <row r="24" spans="1:11" ht="26.25" customHeight="1" x14ac:dyDescent="0.35">
      <c r="A24" s="98" t="s">
        <v>152</v>
      </c>
      <c r="B24" s="86">
        <v>28079</v>
      </c>
      <c r="C24" s="96">
        <v>24479</v>
      </c>
      <c r="D24" s="89">
        <f t="shared" ref="D24:D26" si="10">ROUND(C24/B24*100,1)</f>
        <v>87.2</v>
      </c>
      <c r="E24" s="94">
        <f t="shared" ref="E24:E26" si="11">C24-B24</f>
        <v>-3600</v>
      </c>
      <c r="H24" s="9"/>
    </row>
    <row r="25" spans="1:11" ht="15.75" x14ac:dyDescent="0.2">
      <c r="A25" s="98" t="s">
        <v>157</v>
      </c>
      <c r="B25" s="86">
        <v>22292</v>
      </c>
      <c r="C25" s="96">
        <v>19464</v>
      </c>
      <c r="D25" s="89">
        <f t="shared" si="10"/>
        <v>87.3</v>
      </c>
      <c r="E25" s="94">
        <f t="shared" si="11"/>
        <v>-2828</v>
      </c>
    </row>
    <row r="26" spans="1:11" ht="36" customHeight="1" x14ac:dyDescent="0.2">
      <c r="A26" s="98" t="s">
        <v>158</v>
      </c>
      <c r="B26" s="86">
        <v>4179</v>
      </c>
      <c r="C26" s="86">
        <v>6306</v>
      </c>
      <c r="D26" s="89">
        <f t="shared" si="10"/>
        <v>150.9</v>
      </c>
      <c r="E26" s="94">
        <f t="shared" si="11"/>
        <v>2127</v>
      </c>
    </row>
    <row r="27" spans="1:11" ht="34.5" hidden="1" customHeight="1" x14ac:dyDescent="0.2">
      <c r="A27" s="98" t="s">
        <v>9</v>
      </c>
      <c r="B27" s="83">
        <v>44.5</v>
      </c>
      <c r="C27" s="83" t="s">
        <v>10</v>
      </c>
      <c r="D27" s="84" t="s">
        <v>10</v>
      </c>
      <c r="E27" s="11" t="s">
        <v>10</v>
      </c>
    </row>
    <row r="28" spans="1:11" ht="24.75" hidden="1" customHeight="1" x14ac:dyDescent="0.2">
      <c r="A28" s="102" t="s">
        <v>11</v>
      </c>
      <c r="B28" s="86">
        <v>4600</v>
      </c>
      <c r="C28" s="86">
        <v>2931</v>
      </c>
      <c r="D28" s="85">
        <f>ROUND(B28/C28*100,1)</f>
        <v>156.9</v>
      </c>
      <c r="E28" s="87" t="s">
        <v>12</v>
      </c>
      <c r="F28" s="7"/>
      <c r="I28" s="7"/>
      <c r="J28" s="10"/>
    </row>
    <row r="29" spans="1:11" ht="24.75" customHeight="1" x14ac:dyDescent="0.2">
      <c r="A29" s="98" t="s">
        <v>13</v>
      </c>
      <c r="B29" s="88">
        <v>7</v>
      </c>
      <c r="C29" s="88">
        <v>4</v>
      </c>
      <c r="D29" s="349" t="s">
        <v>183</v>
      </c>
      <c r="E29" s="350"/>
    </row>
    <row r="30" spans="1:11" ht="33" customHeight="1" x14ac:dyDescent="0.2">
      <c r="A30" s="351"/>
      <c r="B30" s="351"/>
      <c r="C30" s="351"/>
      <c r="D30" s="351"/>
      <c r="E30" s="351"/>
    </row>
  </sheetData>
  <mergeCells count="14">
    <mergeCell ref="A1:E1"/>
    <mergeCell ref="A2:E2"/>
    <mergeCell ref="A3:A4"/>
    <mergeCell ref="B3:B4"/>
    <mergeCell ref="C3:C4"/>
    <mergeCell ref="D3:E3"/>
    <mergeCell ref="D9:E9"/>
    <mergeCell ref="D29:E29"/>
    <mergeCell ref="A30:E30"/>
    <mergeCell ref="A20:E21"/>
    <mergeCell ref="A22:A23"/>
    <mergeCell ref="B22:B23"/>
    <mergeCell ref="C22:C23"/>
    <mergeCell ref="D22:E22"/>
  </mergeCells>
  <printOptions horizontalCentered="1"/>
  <pageMargins left="0.39370078740157483" right="0" top="0.39370078740157483" bottom="0" header="0" footer="0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I141"/>
  <sheetViews>
    <sheetView view="pageBreakPreview" zoomScale="81" zoomScaleNormal="75" zoomScaleSheetLayoutView="81" workbookViewId="0">
      <pane xSplit="1" ySplit="9" topLeftCell="AO37" activePane="bottomRight" state="frozen"/>
      <selection activeCell="DP10" sqref="DP10"/>
      <selection pane="topRight" activeCell="DP10" sqref="DP10"/>
      <selection pane="bottomLeft" activeCell="DP10" sqref="DP10"/>
      <selection pane="bottomRight" activeCell="BI10" sqref="BI10"/>
    </sheetView>
  </sheetViews>
  <sheetFormatPr defaultRowHeight="12.75" x14ac:dyDescent="0.2"/>
  <cols>
    <col min="1" max="1" width="26.140625" style="262" customWidth="1"/>
    <col min="2" max="2" width="8.7109375" style="262" customWidth="1"/>
    <col min="3" max="4" width="8" style="262" customWidth="1"/>
    <col min="5" max="5" width="7.85546875" style="262" customWidth="1"/>
    <col min="6" max="6" width="7.7109375" style="262" customWidth="1"/>
    <col min="7" max="7" width="8.5703125" style="262" customWidth="1"/>
    <col min="8" max="8" width="8" style="262" customWidth="1"/>
    <col min="9" max="10" width="8.140625" style="262" customWidth="1"/>
    <col min="11" max="11" width="9.140625" style="262" customWidth="1"/>
    <col min="12" max="12" width="7.140625" style="262" customWidth="1"/>
    <col min="13" max="13" width="7.42578125" style="262" customWidth="1"/>
    <col min="14" max="14" width="7.85546875" style="262" customWidth="1"/>
    <col min="15" max="15" width="7.42578125" style="262" customWidth="1"/>
    <col min="16" max="16" width="7.5703125" style="262" customWidth="1"/>
    <col min="17" max="17" width="6" style="262" customWidth="1"/>
    <col min="18" max="20" width="7.28515625" style="262" customWidth="1"/>
    <col min="21" max="21" width="8.7109375" style="262" customWidth="1"/>
    <col min="22" max="22" width="10.140625" style="262" customWidth="1"/>
    <col min="23" max="23" width="9.140625" style="262" customWidth="1"/>
    <col min="24" max="24" width="8.42578125" style="262" customWidth="1"/>
    <col min="25" max="25" width="7.85546875" style="262" customWidth="1"/>
    <col min="26" max="26" width="9.140625" style="262" customWidth="1"/>
    <col min="27" max="27" width="9.85546875" style="262" customWidth="1"/>
    <col min="28" max="28" width="8" style="262" customWidth="1"/>
    <col min="29" max="29" width="8.140625" style="262" customWidth="1"/>
    <col min="30" max="30" width="8.42578125" style="262" customWidth="1"/>
    <col min="31" max="31" width="8.85546875" style="262" customWidth="1"/>
    <col min="32" max="32" width="8.5703125" style="262" customWidth="1"/>
    <col min="33" max="33" width="8.85546875" style="262" customWidth="1"/>
    <col min="34" max="34" width="7.85546875" style="262" customWidth="1"/>
    <col min="35" max="36" width="8.140625" style="262" customWidth="1"/>
    <col min="37" max="38" width="7.42578125" style="262" customWidth="1"/>
    <col min="39" max="39" width="6.85546875" style="262" customWidth="1"/>
    <col min="40" max="40" width="7.42578125" style="262" customWidth="1"/>
    <col min="41" max="41" width="7.140625" style="262" customWidth="1"/>
    <col min="42" max="42" width="8.7109375" style="262" customWidth="1"/>
    <col min="43" max="43" width="8.85546875" style="262" customWidth="1"/>
    <col min="44" max="45" width="7.42578125" style="262" customWidth="1"/>
    <col min="46" max="46" width="8.28515625" style="262" customWidth="1"/>
    <col min="47" max="47" width="9.140625" style="262" customWidth="1"/>
    <col min="48" max="48" width="8.28515625" style="262" customWidth="1"/>
    <col min="49" max="49" width="9.140625" style="262"/>
    <col min="50" max="51" width="8.140625" style="262" customWidth="1"/>
    <col min="52" max="52" width="7.5703125" style="262" customWidth="1"/>
    <col min="53" max="53" width="9.140625" style="262"/>
    <col min="54" max="54" width="7.5703125" style="262" customWidth="1"/>
    <col min="55" max="55" width="7.7109375" style="262" customWidth="1"/>
    <col min="56" max="56" width="6.42578125" style="262" customWidth="1"/>
    <col min="57" max="57" width="7.7109375" style="262" customWidth="1"/>
    <col min="58" max="58" width="6.7109375" style="262" customWidth="1"/>
    <col min="59" max="59" width="6.5703125" style="262" customWidth="1"/>
    <col min="60" max="60" width="6.140625" style="262" customWidth="1"/>
    <col min="61" max="61" width="8.28515625" style="262" customWidth="1"/>
    <col min="62" max="16384" width="9.140625" style="262"/>
  </cols>
  <sheetData>
    <row r="1" spans="1:61" hidden="1" x14ac:dyDescent="0.2"/>
    <row r="2" spans="1:61" ht="30" customHeight="1" x14ac:dyDescent="0.3">
      <c r="A2" s="306"/>
      <c r="B2" s="383" t="s">
        <v>106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4"/>
      <c r="AI2" s="304"/>
    </row>
    <row r="3" spans="1:61" ht="18.75" customHeight="1" x14ac:dyDescent="0.3">
      <c r="A3" s="303"/>
      <c r="B3" s="382" t="s">
        <v>186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08"/>
      <c r="W3" s="308"/>
      <c r="X3" s="308"/>
      <c r="Y3" s="308"/>
      <c r="Z3" s="308"/>
      <c r="AA3" s="308"/>
      <c r="AB3" s="308"/>
      <c r="AC3" s="308"/>
      <c r="AD3" s="308"/>
      <c r="AE3" s="302"/>
      <c r="AF3" s="302"/>
      <c r="AG3" s="302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</row>
    <row r="4" spans="1:61" ht="18.75" customHeight="1" x14ac:dyDescent="0.2">
      <c r="A4" s="368"/>
      <c r="B4" s="360" t="s">
        <v>14</v>
      </c>
      <c r="C4" s="360"/>
      <c r="D4" s="360"/>
      <c r="E4" s="360"/>
      <c r="F4" s="371" t="s">
        <v>15</v>
      </c>
      <c r="G4" s="372"/>
      <c r="H4" s="372"/>
      <c r="I4" s="373"/>
      <c r="J4" s="371" t="s">
        <v>107</v>
      </c>
      <c r="K4" s="372"/>
      <c r="L4" s="372"/>
      <c r="M4" s="373"/>
      <c r="N4" s="371" t="s">
        <v>108</v>
      </c>
      <c r="O4" s="372"/>
      <c r="P4" s="372"/>
      <c r="Q4" s="373"/>
      <c r="R4" s="371" t="s">
        <v>16</v>
      </c>
      <c r="S4" s="372"/>
      <c r="T4" s="372"/>
      <c r="U4" s="373"/>
      <c r="V4" s="371" t="s">
        <v>168</v>
      </c>
      <c r="W4" s="372"/>
      <c r="X4" s="372"/>
      <c r="Y4" s="373"/>
      <c r="Z4" s="395" t="s">
        <v>159</v>
      </c>
      <c r="AA4" s="396"/>
      <c r="AB4" s="396"/>
      <c r="AC4" s="396"/>
      <c r="AD4" s="396"/>
      <c r="AE4" s="396"/>
      <c r="AF4" s="396"/>
      <c r="AG4" s="393"/>
      <c r="AH4" s="371" t="s">
        <v>109</v>
      </c>
      <c r="AI4" s="372"/>
      <c r="AJ4" s="372"/>
      <c r="AK4" s="373"/>
      <c r="AL4" s="394" t="s">
        <v>17</v>
      </c>
      <c r="AM4" s="394"/>
      <c r="AN4" s="394"/>
      <c r="AO4" s="394"/>
      <c r="AP4" s="371" t="s">
        <v>18</v>
      </c>
      <c r="AQ4" s="372"/>
      <c r="AR4" s="372"/>
      <c r="AS4" s="373"/>
      <c r="AT4" s="371" t="s">
        <v>19</v>
      </c>
      <c r="AU4" s="372"/>
      <c r="AV4" s="372"/>
      <c r="AW4" s="373"/>
      <c r="AX4" s="360" t="s">
        <v>20</v>
      </c>
      <c r="AY4" s="360"/>
      <c r="AZ4" s="360"/>
      <c r="BA4" s="360"/>
      <c r="BB4" s="371" t="s">
        <v>185</v>
      </c>
      <c r="BC4" s="372"/>
      <c r="BD4" s="373"/>
      <c r="BE4" s="384" t="s">
        <v>170</v>
      </c>
      <c r="BF4" s="385"/>
      <c r="BG4" s="385"/>
      <c r="BH4" s="385"/>
      <c r="BI4" s="386"/>
    </row>
    <row r="5" spans="1:61" ht="9" customHeight="1" x14ac:dyDescent="0.2">
      <c r="A5" s="368"/>
      <c r="B5" s="360"/>
      <c r="C5" s="360"/>
      <c r="D5" s="360"/>
      <c r="E5" s="360"/>
      <c r="F5" s="374"/>
      <c r="G5" s="375"/>
      <c r="H5" s="375"/>
      <c r="I5" s="376"/>
      <c r="J5" s="374"/>
      <c r="K5" s="375"/>
      <c r="L5" s="375"/>
      <c r="M5" s="376"/>
      <c r="N5" s="374"/>
      <c r="O5" s="375"/>
      <c r="P5" s="375"/>
      <c r="Q5" s="376"/>
      <c r="R5" s="374"/>
      <c r="S5" s="375"/>
      <c r="T5" s="375"/>
      <c r="U5" s="376"/>
      <c r="V5" s="374"/>
      <c r="W5" s="375"/>
      <c r="X5" s="375"/>
      <c r="Y5" s="376"/>
      <c r="Z5" s="393" t="s">
        <v>169</v>
      </c>
      <c r="AA5" s="360"/>
      <c r="AB5" s="360"/>
      <c r="AC5" s="360"/>
      <c r="AD5" s="371" t="s">
        <v>184</v>
      </c>
      <c r="AE5" s="372"/>
      <c r="AF5" s="372"/>
      <c r="AG5" s="373"/>
      <c r="AH5" s="374"/>
      <c r="AI5" s="375"/>
      <c r="AJ5" s="375"/>
      <c r="AK5" s="376"/>
      <c r="AL5" s="394"/>
      <c r="AM5" s="394"/>
      <c r="AN5" s="394"/>
      <c r="AO5" s="394"/>
      <c r="AP5" s="374"/>
      <c r="AQ5" s="375"/>
      <c r="AR5" s="375"/>
      <c r="AS5" s="376"/>
      <c r="AT5" s="374"/>
      <c r="AU5" s="375"/>
      <c r="AV5" s="375"/>
      <c r="AW5" s="376"/>
      <c r="AX5" s="360"/>
      <c r="AY5" s="360"/>
      <c r="AZ5" s="360"/>
      <c r="BA5" s="360"/>
      <c r="BB5" s="374"/>
      <c r="BC5" s="375"/>
      <c r="BD5" s="376"/>
      <c r="BE5" s="387"/>
      <c r="BF5" s="388"/>
      <c r="BG5" s="388"/>
      <c r="BH5" s="388"/>
      <c r="BI5" s="389"/>
    </row>
    <row r="6" spans="1:61" ht="18" customHeight="1" x14ac:dyDescent="0.2">
      <c r="A6" s="368"/>
      <c r="B6" s="370"/>
      <c r="C6" s="370"/>
      <c r="D6" s="370"/>
      <c r="E6" s="370"/>
      <c r="F6" s="374"/>
      <c r="G6" s="375"/>
      <c r="H6" s="375"/>
      <c r="I6" s="376"/>
      <c r="J6" s="377"/>
      <c r="K6" s="378"/>
      <c r="L6" s="378"/>
      <c r="M6" s="379"/>
      <c r="N6" s="377"/>
      <c r="O6" s="378"/>
      <c r="P6" s="378"/>
      <c r="Q6" s="379"/>
      <c r="R6" s="377"/>
      <c r="S6" s="378"/>
      <c r="T6" s="378"/>
      <c r="U6" s="379"/>
      <c r="V6" s="377"/>
      <c r="W6" s="378"/>
      <c r="X6" s="378"/>
      <c r="Y6" s="379"/>
      <c r="Z6" s="393"/>
      <c r="AA6" s="360"/>
      <c r="AB6" s="360"/>
      <c r="AC6" s="360"/>
      <c r="AD6" s="377"/>
      <c r="AE6" s="378"/>
      <c r="AF6" s="378"/>
      <c r="AG6" s="379"/>
      <c r="AH6" s="377"/>
      <c r="AI6" s="378"/>
      <c r="AJ6" s="378"/>
      <c r="AK6" s="379"/>
      <c r="AL6" s="394"/>
      <c r="AM6" s="394"/>
      <c r="AN6" s="394"/>
      <c r="AO6" s="394"/>
      <c r="AP6" s="377"/>
      <c r="AQ6" s="378"/>
      <c r="AR6" s="378"/>
      <c r="AS6" s="379"/>
      <c r="AT6" s="377"/>
      <c r="AU6" s="378"/>
      <c r="AV6" s="378"/>
      <c r="AW6" s="379"/>
      <c r="AX6" s="360"/>
      <c r="AY6" s="360"/>
      <c r="AZ6" s="360"/>
      <c r="BA6" s="360"/>
      <c r="BB6" s="377"/>
      <c r="BC6" s="378"/>
      <c r="BD6" s="379"/>
      <c r="BE6" s="390"/>
      <c r="BF6" s="391"/>
      <c r="BG6" s="391"/>
      <c r="BH6" s="391"/>
      <c r="BI6" s="392"/>
    </row>
    <row r="7" spans="1:61" ht="36" customHeight="1" x14ac:dyDescent="0.2">
      <c r="A7" s="368"/>
      <c r="B7" s="361">
        <v>2017</v>
      </c>
      <c r="C7" s="362">
        <v>2018</v>
      </c>
      <c r="D7" s="364" t="s">
        <v>21</v>
      </c>
      <c r="E7" s="364"/>
      <c r="F7" s="361">
        <v>2017</v>
      </c>
      <c r="G7" s="362">
        <v>2018</v>
      </c>
      <c r="H7" s="364" t="s">
        <v>21</v>
      </c>
      <c r="I7" s="364"/>
      <c r="J7" s="361">
        <v>2017</v>
      </c>
      <c r="K7" s="362">
        <v>2018</v>
      </c>
      <c r="L7" s="367" t="s">
        <v>21</v>
      </c>
      <c r="M7" s="366"/>
      <c r="N7" s="361">
        <v>2017</v>
      </c>
      <c r="O7" s="362">
        <v>2018</v>
      </c>
      <c r="P7" s="367" t="s">
        <v>21</v>
      </c>
      <c r="Q7" s="366"/>
      <c r="R7" s="361">
        <v>2017</v>
      </c>
      <c r="S7" s="362">
        <v>2018</v>
      </c>
      <c r="T7" s="364" t="s">
        <v>21</v>
      </c>
      <c r="U7" s="364"/>
      <c r="V7" s="361">
        <v>2017</v>
      </c>
      <c r="W7" s="362">
        <v>2018</v>
      </c>
      <c r="X7" s="360" t="s">
        <v>21</v>
      </c>
      <c r="Y7" s="360"/>
      <c r="Z7" s="361">
        <v>2017</v>
      </c>
      <c r="AA7" s="362">
        <v>2018</v>
      </c>
      <c r="AB7" s="360" t="s">
        <v>21</v>
      </c>
      <c r="AC7" s="360"/>
      <c r="AD7" s="361">
        <v>2017</v>
      </c>
      <c r="AE7" s="362">
        <v>2018</v>
      </c>
      <c r="AF7" s="360" t="s">
        <v>21</v>
      </c>
      <c r="AG7" s="360"/>
      <c r="AH7" s="361">
        <v>2017</v>
      </c>
      <c r="AI7" s="362">
        <v>2018</v>
      </c>
      <c r="AJ7" s="364" t="s">
        <v>21</v>
      </c>
      <c r="AK7" s="364"/>
      <c r="AL7" s="361">
        <v>2017</v>
      </c>
      <c r="AM7" s="362">
        <v>2018</v>
      </c>
      <c r="AN7" s="364" t="s">
        <v>21</v>
      </c>
      <c r="AO7" s="364"/>
      <c r="AP7" s="365" t="s">
        <v>22</v>
      </c>
      <c r="AQ7" s="366"/>
      <c r="AR7" s="364" t="s">
        <v>21</v>
      </c>
      <c r="AS7" s="364"/>
      <c r="AT7" s="361">
        <v>2017</v>
      </c>
      <c r="AU7" s="362">
        <v>2018</v>
      </c>
      <c r="AV7" s="364" t="s">
        <v>21</v>
      </c>
      <c r="AW7" s="364"/>
      <c r="AX7" s="361">
        <v>2017</v>
      </c>
      <c r="AY7" s="362">
        <v>2018</v>
      </c>
      <c r="AZ7" s="364" t="s">
        <v>21</v>
      </c>
      <c r="BA7" s="364"/>
      <c r="BB7" s="361">
        <v>2017</v>
      </c>
      <c r="BC7" s="362">
        <v>2018</v>
      </c>
      <c r="BD7" s="381" t="s">
        <v>23</v>
      </c>
      <c r="BE7" s="361">
        <v>2017</v>
      </c>
      <c r="BF7" s="362">
        <v>2018</v>
      </c>
      <c r="BG7" s="364" t="s">
        <v>21</v>
      </c>
      <c r="BH7" s="364"/>
      <c r="BI7" s="380" t="s">
        <v>171</v>
      </c>
    </row>
    <row r="8" spans="1:61" s="300" customFormat="1" ht="20.25" customHeight="1" x14ac:dyDescent="0.2">
      <c r="A8" s="369"/>
      <c r="B8" s="361"/>
      <c r="C8" s="363"/>
      <c r="D8" s="239" t="s">
        <v>4</v>
      </c>
      <c r="E8" s="239" t="s">
        <v>23</v>
      </c>
      <c r="F8" s="361"/>
      <c r="G8" s="363"/>
      <c r="H8" s="239" t="s">
        <v>4</v>
      </c>
      <c r="I8" s="239" t="s">
        <v>23</v>
      </c>
      <c r="J8" s="361"/>
      <c r="K8" s="363"/>
      <c r="L8" s="239" t="s">
        <v>4</v>
      </c>
      <c r="M8" s="239" t="s">
        <v>23</v>
      </c>
      <c r="N8" s="361"/>
      <c r="O8" s="363"/>
      <c r="P8" s="239" t="s">
        <v>4</v>
      </c>
      <c r="Q8" s="239" t="s">
        <v>23</v>
      </c>
      <c r="R8" s="361"/>
      <c r="S8" s="363"/>
      <c r="T8" s="239" t="s">
        <v>4</v>
      </c>
      <c r="U8" s="239" t="s">
        <v>23</v>
      </c>
      <c r="V8" s="361"/>
      <c r="W8" s="363"/>
      <c r="X8" s="237" t="s">
        <v>4</v>
      </c>
      <c r="Y8" s="237" t="s">
        <v>23</v>
      </c>
      <c r="Z8" s="361"/>
      <c r="AA8" s="363"/>
      <c r="AB8" s="237" t="s">
        <v>4</v>
      </c>
      <c r="AC8" s="237" t="s">
        <v>23</v>
      </c>
      <c r="AD8" s="361"/>
      <c r="AE8" s="363"/>
      <c r="AF8" s="237" t="s">
        <v>4</v>
      </c>
      <c r="AG8" s="237" t="s">
        <v>23</v>
      </c>
      <c r="AH8" s="361"/>
      <c r="AI8" s="363"/>
      <c r="AJ8" s="239" t="s">
        <v>4</v>
      </c>
      <c r="AK8" s="239" t="s">
        <v>23</v>
      </c>
      <c r="AL8" s="361"/>
      <c r="AM8" s="363"/>
      <c r="AN8" s="239" t="s">
        <v>4</v>
      </c>
      <c r="AO8" s="239" t="s">
        <v>23</v>
      </c>
      <c r="AP8" s="232">
        <v>2017</v>
      </c>
      <c r="AQ8" s="238">
        <v>2018</v>
      </c>
      <c r="AR8" s="239" t="s">
        <v>4</v>
      </c>
      <c r="AS8" s="239" t="s">
        <v>23</v>
      </c>
      <c r="AT8" s="361"/>
      <c r="AU8" s="363"/>
      <c r="AV8" s="239" t="s">
        <v>4</v>
      </c>
      <c r="AW8" s="239" t="s">
        <v>23</v>
      </c>
      <c r="AX8" s="361"/>
      <c r="AY8" s="363"/>
      <c r="AZ8" s="239" t="s">
        <v>4</v>
      </c>
      <c r="BA8" s="239" t="s">
        <v>23</v>
      </c>
      <c r="BB8" s="361"/>
      <c r="BC8" s="363"/>
      <c r="BD8" s="381"/>
      <c r="BE8" s="361"/>
      <c r="BF8" s="363"/>
      <c r="BG8" s="239" t="s">
        <v>4</v>
      </c>
      <c r="BH8" s="239" t="s">
        <v>23</v>
      </c>
      <c r="BI8" s="380"/>
    </row>
    <row r="9" spans="1:61" ht="12.75" customHeight="1" x14ac:dyDescent="0.2">
      <c r="A9" s="299" t="s">
        <v>24</v>
      </c>
      <c r="B9" s="299">
        <v>1</v>
      </c>
      <c r="C9" s="299">
        <v>2</v>
      </c>
      <c r="D9" s="299">
        <v>3</v>
      </c>
      <c r="E9" s="299">
        <v>4</v>
      </c>
      <c r="F9" s="299">
        <v>5</v>
      </c>
      <c r="G9" s="299">
        <v>6</v>
      </c>
      <c r="H9" s="299">
        <v>7</v>
      </c>
      <c r="I9" s="299">
        <v>8</v>
      </c>
      <c r="J9" s="299">
        <v>9</v>
      </c>
      <c r="K9" s="299">
        <v>10</v>
      </c>
      <c r="L9" s="299">
        <v>11</v>
      </c>
      <c r="M9" s="299">
        <v>12</v>
      </c>
      <c r="N9" s="299">
        <v>13</v>
      </c>
      <c r="O9" s="299">
        <v>14</v>
      </c>
      <c r="P9" s="299">
        <v>15</v>
      </c>
      <c r="Q9" s="299">
        <v>16</v>
      </c>
      <c r="R9" s="299">
        <v>35</v>
      </c>
      <c r="S9" s="299">
        <v>36</v>
      </c>
      <c r="T9" s="299">
        <v>37</v>
      </c>
      <c r="U9" s="299">
        <v>38</v>
      </c>
      <c r="V9" s="299">
        <v>110</v>
      </c>
      <c r="W9" s="299">
        <v>111</v>
      </c>
      <c r="X9" s="299">
        <v>112</v>
      </c>
      <c r="Y9" s="299">
        <v>113</v>
      </c>
      <c r="Z9" s="299">
        <v>114</v>
      </c>
      <c r="AA9" s="299">
        <v>115</v>
      </c>
      <c r="AB9" s="299">
        <v>116</v>
      </c>
      <c r="AC9" s="299">
        <v>117</v>
      </c>
      <c r="AD9" s="299">
        <v>118</v>
      </c>
      <c r="AE9" s="299">
        <v>119</v>
      </c>
      <c r="AF9" s="299">
        <v>120</v>
      </c>
      <c r="AG9" s="299">
        <v>121</v>
      </c>
      <c r="AH9" s="299">
        <v>49</v>
      </c>
      <c r="AI9" s="299">
        <v>50</v>
      </c>
      <c r="AJ9" s="299">
        <v>51</v>
      </c>
      <c r="AK9" s="299">
        <v>52</v>
      </c>
      <c r="AL9" s="299">
        <v>79</v>
      </c>
      <c r="AM9" s="299">
        <v>80</v>
      </c>
      <c r="AN9" s="299">
        <v>81</v>
      </c>
      <c r="AO9" s="299">
        <v>82</v>
      </c>
      <c r="AP9" s="299">
        <v>83</v>
      </c>
      <c r="AQ9" s="299">
        <v>84</v>
      </c>
      <c r="AR9" s="299">
        <v>85</v>
      </c>
      <c r="AS9" s="299">
        <v>86</v>
      </c>
    </row>
    <row r="10" spans="1:61" s="289" customFormat="1" ht="17.25" customHeight="1" x14ac:dyDescent="0.25">
      <c r="A10" s="298" t="s">
        <v>110</v>
      </c>
      <c r="B10" s="290">
        <f>SUM(B11:B42)</f>
        <v>52844</v>
      </c>
      <c r="C10" s="290">
        <f>SUM(C11:C42)</f>
        <v>47545</v>
      </c>
      <c r="D10" s="296">
        <f t="shared" ref="D10:D42" si="0">C10/B10*100</f>
        <v>90</v>
      </c>
      <c r="E10" s="297">
        <f t="shared" ref="E10:E42" si="1">C10-B10</f>
        <v>-5299</v>
      </c>
      <c r="F10" s="290">
        <f>SUM(F11:F42)</f>
        <v>22155</v>
      </c>
      <c r="G10" s="290">
        <f>SUM(G11:G42)</f>
        <v>20137</v>
      </c>
      <c r="H10" s="296">
        <f t="shared" ref="H10:H42" si="2">G10/F10*100</f>
        <v>90.9</v>
      </c>
      <c r="I10" s="290">
        <f t="shared" ref="I10:I42" si="3">G10-F10</f>
        <v>-2018</v>
      </c>
      <c r="J10" s="290">
        <f>SUM(J11:J42)</f>
        <v>21913</v>
      </c>
      <c r="K10" s="290">
        <f>SUM(K11:K42)</f>
        <v>21751</v>
      </c>
      <c r="L10" s="296">
        <f t="shared" ref="L10:L42" si="4">K10/J10*100</f>
        <v>99.3</v>
      </c>
      <c r="M10" s="290">
        <f t="shared" ref="M10:M42" si="5">K10-J10</f>
        <v>-162</v>
      </c>
      <c r="N10" s="290">
        <f>SUM(N11:N42)</f>
        <v>5694</v>
      </c>
      <c r="O10" s="290">
        <f>SUM(O11:O42)</f>
        <v>6409</v>
      </c>
      <c r="P10" s="296">
        <f t="shared" ref="P10:P33" si="6">O10/N10*100</f>
        <v>112.6</v>
      </c>
      <c r="Q10" s="290">
        <f t="shared" ref="Q10:Q42" si="7">O10-N10</f>
        <v>715</v>
      </c>
      <c r="R10" s="290">
        <f>SUM(R11:R42)</f>
        <v>6935</v>
      </c>
      <c r="S10" s="290">
        <f>SUM(S11:S42)</f>
        <v>5391</v>
      </c>
      <c r="T10" s="291">
        <f t="shared" ref="T10:T42" si="8">S10/R10*100</f>
        <v>77.7</v>
      </c>
      <c r="U10" s="290">
        <f t="shared" ref="U10:U42" si="9">S10-R10</f>
        <v>-1544</v>
      </c>
      <c r="V10" s="309">
        <f>SUM(V11:V42)</f>
        <v>86212</v>
      </c>
      <c r="W10" s="309">
        <f>SUM(W11:W42)</f>
        <v>92436</v>
      </c>
      <c r="X10" s="311">
        <f t="shared" ref="X10:X42" si="10">W10/V10*100</f>
        <v>107.2</v>
      </c>
      <c r="Y10" s="309">
        <f t="shared" ref="Y10:Y42" si="11">W10-V10</f>
        <v>6224</v>
      </c>
      <c r="Z10" s="309">
        <f>SUM(Z11:Z42)</f>
        <v>50338</v>
      </c>
      <c r="AA10" s="309">
        <f>SUM(AA11:AA42)</f>
        <v>45775</v>
      </c>
      <c r="AB10" s="311">
        <f t="shared" ref="AB10:AB42" si="12">AA10/Z10*100</f>
        <v>90.9</v>
      </c>
      <c r="AC10" s="309">
        <f t="shared" ref="AC10:AC42" si="13">AA10-Z10</f>
        <v>-4563</v>
      </c>
      <c r="AD10" s="309">
        <f>SUM(AD11:AD42)</f>
        <v>19428</v>
      </c>
      <c r="AE10" s="297">
        <f>SUM(AE11:AE42)</f>
        <v>25865</v>
      </c>
      <c r="AF10" s="291">
        <f t="shared" ref="AF10:AF42" si="14">AE10/AD10*100</f>
        <v>133.1</v>
      </c>
      <c r="AG10" s="297">
        <f t="shared" ref="AG10:AG42" si="15">AE10-AD10</f>
        <v>6437</v>
      </c>
      <c r="AH10" s="290">
        <f>SUM(AH11:AH42)</f>
        <v>6353</v>
      </c>
      <c r="AI10" s="290">
        <f>SUM(AI11:AI42)</f>
        <v>6399</v>
      </c>
      <c r="AJ10" s="296">
        <f t="shared" ref="AJ10:AJ42" si="16">AI10/AH10*100</f>
        <v>100.7</v>
      </c>
      <c r="AK10" s="292">
        <f t="shared" ref="AK10:AK42" si="17">AI10-AH10</f>
        <v>46</v>
      </c>
      <c r="AL10" s="294">
        <f>SUM(AL11:AL42)</f>
        <v>6741</v>
      </c>
      <c r="AM10" s="294">
        <f>SUM(AM11:AM42)</f>
        <v>6909</v>
      </c>
      <c r="AN10" s="295">
        <f t="shared" ref="AN10:AN42" si="18">AM10/AL10*100</f>
        <v>102.5</v>
      </c>
      <c r="AO10" s="294">
        <f t="shared" ref="AO10:AO42" si="19">AM10-AL10</f>
        <v>168</v>
      </c>
      <c r="AP10" s="293">
        <f>SUM(AP11:AP42)</f>
        <v>29422</v>
      </c>
      <c r="AQ10" s="293">
        <f>SUM(AQ11:AQ42)</f>
        <v>32215</v>
      </c>
      <c r="AR10" s="291">
        <f t="shared" ref="AR10:AR42" si="20">ROUND(AQ10/AP10*100,1)</f>
        <v>109.5</v>
      </c>
      <c r="AS10" s="290">
        <f t="shared" ref="AS10:AS42" si="21">AQ10-AP10</f>
        <v>2793</v>
      </c>
      <c r="AT10" s="290">
        <f>SUM(AT11:AT42)</f>
        <v>28079</v>
      </c>
      <c r="AU10" s="290">
        <f>SUM(AU11:AU42)</f>
        <v>24479</v>
      </c>
      <c r="AV10" s="291">
        <f t="shared" ref="AV10:AV42" si="22">AU10/AT10*100</f>
        <v>87.2</v>
      </c>
      <c r="AW10" s="290">
        <f t="shared" ref="AW10:AW42" si="23">AU10-AT10</f>
        <v>-3600</v>
      </c>
      <c r="AX10" s="290">
        <f>SUM(AX11:AX42)</f>
        <v>22292</v>
      </c>
      <c r="AY10" s="290">
        <f>SUM(AY11:AY42)</f>
        <v>19464</v>
      </c>
      <c r="AZ10" s="291">
        <f t="shared" ref="AZ10:AZ42" si="24">AY10/AX10*100</f>
        <v>87.3</v>
      </c>
      <c r="BA10" s="290">
        <f t="shared" ref="BA10:BA42" si="25">AY10-AX10</f>
        <v>-2828</v>
      </c>
      <c r="BB10" s="292">
        <v>2025.5562561931361</v>
      </c>
      <c r="BC10" s="292">
        <v>2585.04</v>
      </c>
      <c r="BD10" s="292">
        <f t="shared" ref="BD10:BD42" si="26">BC10-BB10</f>
        <v>559</v>
      </c>
      <c r="BE10" s="290">
        <f>SUM(BE11:BE42)</f>
        <v>4179</v>
      </c>
      <c r="BF10" s="290">
        <f>SUM(BF11:BF42)</f>
        <v>6306</v>
      </c>
      <c r="BG10" s="291">
        <f t="shared" ref="BG10:BG42" si="27">BF10/BE10*100</f>
        <v>150.9</v>
      </c>
      <c r="BH10" s="290">
        <f t="shared" ref="BH10:BH42" si="28">BF10-BE10</f>
        <v>2127</v>
      </c>
      <c r="BI10" s="290">
        <f>SUM(BI11:BI42)</f>
        <v>2324</v>
      </c>
    </row>
    <row r="11" spans="1:61" ht="18" customHeight="1" x14ac:dyDescent="0.25">
      <c r="A11" s="288" t="s">
        <v>111</v>
      </c>
      <c r="B11" s="267">
        <v>8579</v>
      </c>
      <c r="C11" s="267">
        <v>7653</v>
      </c>
      <c r="D11" s="273">
        <f t="shared" si="0"/>
        <v>89.2</v>
      </c>
      <c r="E11" s="274">
        <f t="shared" si="1"/>
        <v>-926</v>
      </c>
      <c r="F11" s="267">
        <v>3760</v>
      </c>
      <c r="G11" s="267">
        <v>3939</v>
      </c>
      <c r="H11" s="273">
        <f t="shared" si="2"/>
        <v>104.8</v>
      </c>
      <c r="I11" s="267">
        <f t="shared" si="3"/>
        <v>179</v>
      </c>
      <c r="J11" s="267">
        <v>4236</v>
      </c>
      <c r="K11" s="267">
        <v>4262</v>
      </c>
      <c r="L11" s="273">
        <f t="shared" si="4"/>
        <v>100.6</v>
      </c>
      <c r="M11" s="267">
        <f t="shared" si="5"/>
        <v>26</v>
      </c>
      <c r="N11" s="267">
        <v>1246</v>
      </c>
      <c r="O11" s="267">
        <v>1281</v>
      </c>
      <c r="P11" s="273">
        <f t="shared" si="6"/>
        <v>102.8</v>
      </c>
      <c r="Q11" s="267">
        <f t="shared" si="7"/>
        <v>35</v>
      </c>
      <c r="R11" s="267">
        <v>824</v>
      </c>
      <c r="S11" s="274">
        <v>829</v>
      </c>
      <c r="T11" s="266">
        <f t="shared" si="8"/>
        <v>100.6</v>
      </c>
      <c r="U11" s="267">
        <f t="shared" si="9"/>
        <v>5</v>
      </c>
      <c r="V11" s="274">
        <v>13824</v>
      </c>
      <c r="W11" s="274">
        <v>14944</v>
      </c>
      <c r="X11" s="274">
        <f t="shared" si="10"/>
        <v>108</v>
      </c>
      <c r="Y11" s="268">
        <f t="shared" si="11"/>
        <v>1120</v>
      </c>
      <c r="Z11" s="268">
        <v>8086</v>
      </c>
      <c r="AA11" s="268">
        <v>7338</v>
      </c>
      <c r="AB11" s="268">
        <f t="shared" si="12"/>
        <v>91</v>
      </c>
      <c r="AC11" s="268">
        <f t="shared" si="13"/>
        <v>-748</v>
      </c>
      <c r="AD11" s="268">
        <v>3323</v>
      </c>
      <c r="AE11" s="268">
        <v>4509</v>
      </c>
      <c r="AF11" s="268">
        <f t="shared" si="14"/>
        <v>136</v>
      </c>
      <c r="AG11" s="268">
        <f t="shared" si="15"/>
        <v>1186</v>
      </c>
      <c r="AH11" s="267">
        <v>523</v>
      </c>
      <c r="AI11" s="267">
        <v>539</v>
      </c>
      <c r="AJ11" s="273">
        <f t="shared" si="16"/>
        <v>103.1</v>
      </c>
      <c r="AK11" s="267">
        <f t="shared" si="17"/>
        <v>16</v>
      </c>
      <c r="AL11" s="270">
        <v>1754</v>
      </c>
      <c r="AM11" s="272">
        <v>1787</v>
      </c>
      <c r="AN11" s="271">
        <f t="shared" si="18"/>
        <v>101.9</v>
      </c>
      <c r="AO11" s="270">
        <f t="shared" si="19"/>
        <v>33</v>
      </c>
      <c r="AP11" s="281">
        <v>6535</v>
      </c>
      <c r="AQ11" s="281">
        <v>7189</v>
      </c>
      <c r="AR11" s="266">
        <f t="shared" si="20"/>
        <v>110</v>
      </c>
      <c r="AS11" s="267">
        <f t="shared" si="21"/>
        <v>654</v>
      </c>
      <c r="AT11" s="267">
        <v>4636</v>
      </c>
      <c r="AU11" s="267">
        <v>3905</v>
      </c>
      <c r="AV11" s="266">
        <f t="shared" si="22"/>
        <v>84.2</v>
      </c>
      <c r="AW11" s="267">
        <f t="shared" si="23"/>
        <v>-731</v>
      </c>
      <c r="AX11" s="267">
        <v>3923</v>
      </c>
      <c r="AY11" s="267">
        <v>3290</v>
      </c>
      <c r="AZ11" s="266">
        <f t="shared" si="24"/>
        <v>83.9</v>
      </c>
      <c r="BA11" s="267">
        <f t="shared" si="25"/>
        <v>-633</v>
      </c>
      <c r="BB11" s="267">
        <v>2731.4998582364619</v>
      </c>
      <c r="BC11" s="267">
        <v>3505.35</v>
      </c>
      <c r="BD11" s="267">
        <f t="shared" si="26"/>
        <v>774</v>
      </c>
      <c r="BE11" s="267">
        <v>1025</v>
      </c>
      <c r="BF11" s="267">
        <v>1433</v>
      </c>
      <c r="BG11" s="266">
        <f t="shared" si="27"/>
        <v>139.80000000000001</v>
      </c>
      <c r="BH11" s="265">
        <f t="shared" si="28"/>
        <v>408</v>
      </c>
      <c r="BI11" s="265">
        <v>1047</v>
      </c>
    </row>
    <row r="12" spans="1:61" s="263" customFormat="1" ht="18" customHeight="1" x14ac:dyDescent="0.25">
      <c r="A12" s="275" t="s">
        <v>112</v>
      </c>
      <c r="B12" s="267">
        <v>5475</v>
      </c>
      <c r="C12" s="267">
        <v>4831</v>
      </c>
      <c r="D12" s="273">
        <f t="shared" si="0"/>
        <v>88.2</v>
      </c>
      <c r="E12" s="274">
        <f t="shared" si="1"/>
        <v>-644</v>
      </c>
      <c r="F12" s="267">
        <v>2249</v>
      </c>
      <c r="G12" s="267">
        <v>1676</v>
      </c>
      <c r="H12" s="273">
        <f t="shared" si="2"/>
        <v>74.5</v>
      </c>
      <c r="I12" s="267">
        <f t="shared" si="3"/>
        <v>-573</v>
      </c>
      <c r="J12" s="267">
        <v>1690</v>
      </c>
      <c r="K12" s="267">
        <v>1521</v>
      </c>
      <c r="L12" s="273">
        <f t="shared" si="4"/>
        <v>90</v>
      </c>
      <c r="M12" s="267">
        <f t="shared" si="5"/>
        <v>-169</v>
      </c>
      <c r="N12" s="267">
        <v>132</v>
      </c>
      <c r="O12" s="267">
        <v>703</v>
      </c>
      <c r="P12" s="273">
        <f t="shared" si="6"/>
        <v>532.6</v>
      </c>
      <c r="Q12" s="267">
        <f t="shared" si="7"/>
        <v>571</v>
      </c>
      <c r="R12" s="267">
        <v>516</v>
      </c>
      <c r="S12" s="274">
        <v>257</v>
      </c>
      <c r="T12" s="266">
        <f t="shared" si="8"/>
        <v>49.8</v>
      </c>
      <c r="U12" s="267">
        <f t="shared" si="9"/>
        <v>-259</v>
      </c>
      <c r="V12" s="274">
        <v>8797</v>
      </c>
      <c r="W12" s="274">
        <v>7136</v>
      </c>
      <c r="X12" s="274">
        <f t="shared" si="10"/>
        <v>81</v>
      </c>
      <c r="Y12" s="268">
        <f t="shared" si="11"/>
        <v>-1661</v>
      </c>
      <c r="Z12" s="268">
        <v>5308</v>
      </c>
      <c r="AA12" s="268">
        <v>4682</v>
      </c>
      <c r="AB12" s="268">
        <f t="shared" si="12"/>
        <v>88</v>
      </c>
      <c r="AC12" s="268">
        <f t="shared" si="13"/>
        <v>-626</v>
      </c>
      <c r="AD12" s="268">
        <v>1452</v>
      </c>
      <c r="AE12" s="268">
        <v>808</v>
      </c>
      <c r="AF12" s="268">
        <f t="shared" si="14"/>
        <v>56</v>
      </c>
      <c r="AG12" s="268">
        <f t="shared" si="15"/>
        <v>-644</v>
      </c>
      <c r="AH12" s="267">
        <v>210</v>
      </c>
      <c r="AI12" s="267">
        <v>184</v>
      </c>
      <c r="AJ12" s="273">
        <f t="shared" si="16"/>
        <v>87.6</v>
      </c>
      <c r="AK12" s="267">
        <f t="shared" si="17"/>
        <v>-26</v>
      </c>
      <c r="AL12" s="270">
        <v>465</v>
      </c>
      <c r="AM12" s="272">
        <v>368</v>
      </c>
      <c r="AN12" s="271">
        <f t="shared" si="18"/>
        <v>79.099999999999994</v>
      </c>
      <c r="AO12" s="270">
        <f t="shared" si="19"/>
        <v>-97</v>
      </c>
      <c r="AP12" s="281">
        <v>1919</v>
      </c>
      <c r="AQ12" s="267">
        <v>2127</v>
      </c>
      <c r="AR12" s="266">
        <f t="shared" si="20"/>
        <v>110.8</v>
      </c>
      <c r="AS12" s="267">
        <f t="shared" si="21"/>
        <v>208</v>
      </c>
      <c r="AT12" s="267">
        <v>3242</v>
      </c>
      <c r="AU12" s="267">
        <v>2902</v>
      </c>
      <c r="AV12" s="266">
        <f t="shared" si="22"/>
        <v>89.5</v>
      </c>
      <c r="AW12" s="267">
        <f t="shared" si="23"/>
        <v>-340</v>
      </c>
      <c r="AX12" s="267">
        <v>2749</v>
      </c>
      <c r="AY12" s="267">
        <v>2471</v>
      </c>
      <c r="AZ12" s="266">
        <f t="shared" si="24"/>
        <v>89.9</v>
      </c>
      <c r="BA12" s="267">
        <f t="shared" si="25"/>
        <v>-278</v>
      </c>
      <c r="BB12" s="267">
        <v>1873.5935706084958</v>
      </c>
      <c r="BC12" s="267">
        <v>2349.94</v>
      </c>
      <c r="BD12" s="267">
        <f t="shared" si="26"/>
        <v>476</v>
      </c>
      <c r="BE12" s="267">
        <v>264</v>
      </c>
      <c r="BF12" s="267">
        <v>485</v>
      </c>
      <c r="BG12" s="266">
        <f t="shared" si="27"/>
        <v>183.7</v>
      </c>
      <c r="BH12" s="265">
        <f t="shared" si="28"/>
        <v>221</v>
      </c>
      <c r="BI12" s="265">
        <v>40</v>
      </c>
    </row>
    <row r="13" spans="1:61" s="263" customFormat="1" ht="18" customHeight="1" x14ac:dyDescent="0.25">
      <c r="A13" s="275" t="s">
        <v>113</v>
      </c>
      <c r="B13" s="267">
        <v>5925</v>
      </c>
      <c r="C13" s="267">
        <v>4930</v>
      </c>
      <c r="D13" s="273">
        <f t="shared" si="0"/>
        <v>83.2</v>
      </c>
      <c r="E13" s="274">
        <f t="shared" si="1"/>
        <v>-995</v>
      </c>
      <c r="F13" s="267">
        <v>2658</v>
      </c>
      <c r="G13" s="267">
        <v>2185</v>
      </c>
      <c r="H13" s="273">
        <f t="shared" si="2"/>
        <v>82.2</v>
      </c>
      <c r="I13" s="267">
        <f t="shared" si="3"/>
        <v>-473</v>
      </c>
      <c r="J13" s="267">
        <v>2445</v>
      </c>
      <c r="K13" s="267">
        <v>2466</v>
      </c>
      <c r="L13" s="273">
        <f t="shared" si="4"/>
        <v>100.9</v>
      </c>
      <c r="M13" s="267">
        <f t="shared" si="5"/>
        <v>21</v>
      </c>
      <c r="N13" s="267">
        <v>1114</v>
      </c>
      <c r="O13" s="267">
        <v>1122</v>
      </c>
      <c r="P13" s="273">
        <f t="shared" si="6"/>
        <v>100.7</v>
      </c>
      <c r="Q13" s="267">
        <f t="shared" si="7"/>
        <v>8</v>
      </c>
      <c r="R13" s="267">
        <v>753</v>
      </c>
      <c r="S13" s="274">
        <v>457</v>
      </c>
      <c r="T13" s="266">
        <f t="shared" si="8"/>
        <v>60.7</v>
      </c>
      <c r="U13" s="267">
        <f t="shared" si="9"/>
        <v>-296</v>
      </c>
      <c r="V13" s="274">
        <v>11427</v>
      </c>
      <c r="W13" s="274">
        <v>12815</v>
      </c>
      <c r="X13" s="274">
        <f t="shared" si="10"/>
        <v>112</v>
      </c>
      <c r="Y13" s="268">
        <f t="shared" si="11"/>
        <v>1388</v>
      </c>
      <c r="Z13" s="268">
        <v>5457</v>
      </c>
      <c r="AA13" s="268">
        <v>4737</v>
      </c>
      <c r="AB13" s="268">
        <f t="shared" si="12"/>
        <v>87</v>
      </c>
      <c r="AC13" s="268">
        <f t="shared" si="13"/>
        <v>-720</v>
      </c>
      <c r="AD13" s="268">
        <v>2717</v>
      </c>
      <c r="AE13" s="268">
        <v>3875</v>
      </c>
      <c r="AF13" s="268">
        <f t="shared" si="14"/>
        <v>143</v>
      </c>
      <c r="AG13" s="268">
        <f t="shared" si="15"/>
        <v>1158</v>
      </c>
      <c r="AH13" s="267">
        <v>667</v>
      </c>
      <c r="AI13" s="267">
        <v>668</v>
      </c>
      <c r="AJ13" s="273">
        <f t="shared" si="16"/>
        <v>100.1</v>
      </c>
      <c r="AK13" s="267">
        <f t="shared" si="17"/>
        <v>1</v>
      </c>
      <c r="AL13" s="270">
        <v>894</v>
      </c>
      <c r="AM13" s="272">
        <v>946</v>
      </c>
      <c r="AN13" s="271">
        <f t="shared" si="18"/>
        <v>105.8</v>
      </c>
      <c r="AO13" s="270">
        <f t="shared" si="19"/>
        <v>52</v>
      </c>
      <c r="AP13" s="281">
        <v>4622</v>
      </c>
      <c r="AQ13" s="267">
        <v>5422</v>
      </c>
      <c r="AR13" s="266">
        <f t="shared" si="20"/>
        <v>117.3</v>
      </c>
      <c r="AS13" s="267">
        <f t="shared" si="21"/>
        <v>800</v>
      </c>
      <c r="AT13" s="267">
        <v>3224</v>
      </c>
      <c r="AU13" s="267">
        <v>2522</v>
      </c>
      <c r="AV13" s="266">
        <f t="shared" si="22"/>
        <v>78.2</v>
      </c>
      <c r="AW13" s="267">
        <f t="shared" si="23"/>
        <v>-702</v>
      </c>
      <c r="AX13" s="267">
        <v>2608</v>
      </c>
      <c r="AY13" s="267">
        <v>2011</v>
      </c>
      <c r="AZ13" s="266">
        <f t="shared" si="24"/>
        <v>77.099999999999994</v>
      </c>
      <c r="BA13" s="267">
        <f t="shared" si="25"/>
        <v>-597</v>
      </c>
      <c r="BB13" s="267">
        <v>2386.994581075448</v>
      </c>
      <c r="BC13" s="267">
        <v>2897.44</v>
      </c>
      <c r="BD13" s="267">
        <f t="shared" si="26"/>
        <v>510</v>
      </c>
      <c r="BE13" s="267">
        <v>1073</v>
      </c>
      <c r="BF13" s="267">
        <v>1587</v>
      </c>
      <c r="BG13" s="266">
        <f t="shared" si="27"/>
        <v>147.9</v>
      </c>
      <c r="BH13" s="265">
        <f t="shared" si="28"/>
        <v>514</v>
      </c>
      <c r="BI13" s="265">
        <v>173</v>
      </c>
    </row>
    <row r="14" spans="1:61" s="263" customFormat="1" ht="18" customHeight="1" x14ac:dyDescent="0.25">
      <c r="A14" s="275" t="s">
        <v>149</v>
      </c>
      <c r="B14" s="267">
        <v>859</v>
      </c>
      <c r="C14" s="267">
        <v>316</v>
      </c>
      <c r="D14" s="273">
        <f t="shared" si="0"/>
        <v>36.799999999999997</v>
      </c>
      <c r="E14" s="274">
        <f t="shared" si="1"/>
        <v>-543</v>
      </c>
      <c r="F14" s="267">
        <v>307</v>
      </c>
      <c r="G14" s="267">
        <v>65</v>
      </c>
      <c r="H14" s="273">
        <f t="shared" si="2"/>
        <v>21.2</v>
      </c>
      <c r="I14" s="267">
        <f t="shared" si="3"/>
        <v>-242</v>
      </c>
      <c r="J14" s="267">
        <v>325</v>
      </c>
      <c r="K14" s="267">
        <v>97</v>
      </c>
      <c r="L14" s="273">
        <f t="shared" si="4"/>
        <v>29.8</v>
      </c>
      <c r="M14" s="267">
        <f t="shared" si="5"/>
        <v>-228</v>
      </c>
      <c r="N14" s="267">
        <v>232</v>
      </c>
      <c r="O14" s="267">
        <v>70</v>
      </c>
      <c r="P14" s="273">
        <f t="shared" si="6"/>
        <v>30.2</v>
      </c>
      <c r="Q14" s="267">
        <f t="shared" si="7"/>
        <v>-162</v>
      </c>
      <c r="R14" s="267">
        <v>62</v>
      </c>
      <c r="S14" s="274">
        <v>11</v>
      </c>
      <c r="T14" s="266">
        <f t="shared" si="8"/>
        <v>17.7</v>
      </c>
      <c r="U14" s="267">
        <f t="shared" si="9"/>
        <v>-51</v>
      </c>
      <c r="V14" s="274">
        <v>1707</v>
      </c>
      <c r="W14" s="274">
        <v>525</v>
      </c>
      <c r="X14" s="274">
        <f t="shared" si="10"/>
        <v>31</v>
      </c>
      <c r="Y14" s="268">
        <f t="shared" si="11"/>
        <v>-1182</v>
      </c>
      <c r="Z14" s="268">
        <v>824</v>
      </c>
      <c r="AA14" s="268">
        <v>292</v>
      </c>
      <c r="AB14" s="268">
        <f t="shared" si="12"/>
        <v>35</v>
      </c>
      <c r="AC14" s="268">
        <f t="shared" si="13"/>
        <v>-532</v>
      </c>
      <c r="AD14" s="268">
        <v>439</v>
      </c>
      <c r="AE14" s="268">
        <v>60</v>
      </c>
      <c r="AF14" s="268">
        <f t="shared" si="14"/>
        <v>14</v>
      </c>
      <c r="AG14" s="268">
        <f t="shared" si="15"/>
        <v>-379</v>
      </c>
      <c r="AH14" s="267">
        <v>83</v>
      </c>
      <c r="AI14" s="267">
        <v>11</v>
      </c>
      <c r="AJ14" s="273">
        <f t="shared" si="16"/>
        <v>13.3</v>
      </c>
      <c r="AK14" s="267">
        <f t="shared" si="17"/>
        <v>-72</v>
      </c>
      <c r="AL14" s="270">
        <v>125</v>
      </c>
      <c r="AM14" s="272">
        <v>78</v>
      </c>
      <c r="AN14" s="271">
        <f t="shared" si="18"/>
        <v>62.4</v>
      </c>
      <c r="AO14" s="270">
        <f t="shared" si="19"/>
        <v>-47</v>
      </c>
      <c r="AP14" s="281">
        <v>483</v>
      </c>
      <c r="AQ14" s="267">
        <v>298</v>
      </c>
      <c r="AR14" s="266">
        <f t="shared" si="20"/>
        <v>61.7</v>
      </c>
      <c r="AS14" s="267">
        <f t="shared" si="21"/>
        <v>-185</v>
      </c>
      <c r="AT14" s="267">
        <v>436</v>
      </c>
      <c r="AU14" s="267">
        <v>4</v>
      </c>
      <c r="AV14" s="266">
        <f t="shared" si="22"/>
        <v>0.9</v>
      </c>
      <c r="AW14" s="267">
        <f t="shared" si="23"/>
        <v>-432</v>
      </c>
      <c r="AX14" s="267">
        <v>332</v>
      </c>
      <c r="AY14" s="267">
        <v>1</v>
      </c>
      <c r="AZ14" s="266">
        <f t="shared" si="24"/>
        <v>0.3</v>
      </c>
      <c r="BA14" s="267">
        <f t="shared" si="25"/>
        <v>-331</v>
      </c>
      <c r="BB14" s="267">
        <v>1931.5068493150684</v>
      </c>
      <c r="BC14" s="267">
        <v>3900</v>
      </c>
      <c r="BD14" s="267">
        <f t="shared" si="26"/>
        <v>1968</v>
      </c>
      <c r="BE14" s="267">
        <v>114</v>
      </c>
      <c r="BF14" s="267">
        <v>0</v>
      </c>
      <c r="BG14" s="266">
        <f t="shared" si="27"/>
        <v>0</v>
      </c>
      <c r="BH14" s="265">
        <f t="shared" si="28"/>
        <v>-114</v>
      </c>
      <c r="BI14" s="265">
        <v>0</v>
      </c>
    </row>
    <row r="15" spans="1:61" s="263" customFormat="1" ht="18" customHeight="1" x14ac:dyDescent="0.25">
      <c r="A15" s="275" t="s">
        <v>150</v>
      </c>
      <c r="B15" s="267">
        <v>712</v>
      </c>
      <c r="C15" s="267">
        <v>734</v>
      </c>
      <c r="D15" s="273">
        <f t="shared" si="0"/>
        <v>103.1</v>
      </c>
      <c r="E15" s="274">
        <f t="shared" si="1"/>
        <v>22</v>
      </c>
      <c r="F15" s="267">
        <v>413</v>
      </c>
      <c r="G15" s="267">
        <v>446</v>
      </c>
      <c r="H15" s="273">
        <f t="shared" si="2"/>
        <v>108</v>
      </c>
      <c r="I15" s="267">
        <f t="shared" si="3"/>
        <v>33</v>
      </c>
      <c r="J15" s="267">
        <v>475</v>
      </c>
      <c r="K15" s="267">
        <v>564</v>
      </c>
      <c r="L15" s="273">
        <f t="shared" si="4"/>
        <v>118.7</v>
      </c>
      <c r="M15" s="267">
        <f t="shared" si="5"/>
        <v>89</v>
      </c>
      <c r="N15" s="267">
        <v>201</v>
      </c>
      <c r="O15" s="267">
        <v>217</v>
      </c>
      <c r="P15" s="273">
        <f t="shared" si="6"/>
        <v>108</v>
      </c>
      <c r="Q15" s="267">
        <f t="shared" si="7"/>
        <v>16</v>
      </c>
      <c r="R15" s="267">
        <v>96</v>
      </c>
      <c r="S15" s="274">
        <v>67</v>
      </c>
      <c r="T15" s="266">
        <f t="shared" si="8"/>
        <v>69.8</v>
      </c>
      <c r="U15" s="267">
        <f t="shared" si="9"/>
        <v>-29</v>
      </c>
      <c r="V15" s="274">
        <v>2592</v>
      </c>
      <c r="W15" s="274">
        <v>3151</v>
      </c>
      <c r="X15" s="274">
        <f t="shared" si="10"/>
        <v>122</v>
      </c>
      <c r="Y15" s="268">
        <f t="shared" si="11"/>
        <v>559</v>
      </c>
      <c r="Z15" s="268">
        <v>694</v>
      </c>
      <c r="AA15" s="268">
        <v>693</v>
      </c>
      <c r="AB15" s="268">
        <f t="shared" si="12"/>
        <v>100</v>
      </c>
      <c r="AC15" s="268">
        <f t="shared" si="13"/>
        <v>-1</v>
      </c>
      <c r="AD15" s="268">
        <v>1153</v>
      </c>
      <c r="AE15" s="268">
        <v>1335</v>
      </c>
      <c r="AF15" s="268">
        <f t="shared" si="14"/>
        <v>116</v>
      </c>
      <c r="AG15" s="268">
        <f t="shared" si="15"/>
        <v>182</v>
      </c>
      <c r="AH15" s="267">
        <v>25</v>
      </c>
      <c r="AI15" s="267">
        <v>27</v>
      </c>
      <c r="AJ15" s="273">
        <f t="shared" si="16"/>
        <v>108</v>
      </c>
      <c r="AK15" s="267">
        <f t="shared" si="17"/>
        <v>2</v>
      </c>
      <c r="AL15" s="270">
        <v>121</v>
      </c>
      <c r="AM15" s="272">
        <v>121</v>
      </c>
      <c r="AN15" s="271">
        <f t="shared" si="18"/>
        <v>100</v>
      </c>
      <c r="AO15" s="270">
        <f t="shared" si="19"/>
        <v>0</v>
      </c>
      <c r="AP15" s="281">
        <v>707</v>
      </c>
      <c r="AQ15" s="267">
        <v>796</v>
      </c>
      <c r="AR15" s="266">
        <f t="shared" si="20"/>
        <v>112.6</v>
      </c>
      <c r="AS15" s="267">
        <f t="shared" si="21"/>
        <v>89</v>
      </c>
      <c r="AT15" s="267">
        <v>297</v>
      </c>
      <c r="AU15" s="267">
        <v>284</v>
      </c>
      <c r="AV15" s="266">
        <f t="shared" si="22"/>
        <v>95.6</v>
      </c>
      <c r="AW15" s="267">
        <f t="shared" si="23"/>
        <v>-13</v>
      </c>
      <c r="AX15" s="267">
        <v>232</v>
      </c>
      <c r="AY15" s="267">
        <v>214</v>
      </c>
      <c r="AZ15" s="266">
        <f t="shared" si="24"/>
        <v>92.2</v>
      </c>
      <c r="BA15" s="267">
        <f t="shared" si="25"/>
        <v>-18</v>
      </c>
      <c r="BB15" s="267">
        <v>2378.6046511627906</v>
      </c>
      <c r="BC15" s="267">
        <v>3466.82</v>
      </c>
      <c r="BD15" s="267">
        <f t="shared" si="26"/>
        <v>1088</v>
      </c>
      <c r="BE15" s="267">
        <v>138</v>
      </c>
      <c r="BF15" s="267">
        <v>208</v>
      </c>
      <c r="BG15" s="266">
        <f t="shared" si="27"/>
        <v>150.69999999999999</v>
      </c>
      <c r="BH15" s="265">
        <f t="shared" si="28"/>
        <v>70</v>
      </c>
      <c r="BI15" s="265">
        <v>18</v>
      </c>
    </row>
    <row r="16" spans="1:61" s="287" customFormat="1" ht="18" customHeight="1" x14ac:dyDescent="0.25">
      <c r="A16" s="275" t="s">
        <v>151</v>
      </c>
      <c r="B16" s="267">
        <v>1383</v>
      </c>
      <c r="C16" s="267">
        <v>1117</v>
      </c>
      <c r="D16" s="273">
        <f t="shared" si="0"/>
        <v>80.8</v>
      </c>
      <c r="E16" s="274">
        <f t="shared" si="1"/>
        <v>-266</v>
      </c>
      <c r="F16" s="267">
        <v>639</v>
      </c>
      <c r="G16" s="267">
        <v>473</v>
      </c>
      <c r="H16" s="273">
        <f t="shared" si="2"/>
        <v>74</v>
      </c>
      <c r="I16" s="267">
        <f t="shared" si="3"/>
        <v>-166</v>
      </c>
      <c r="J16" s="267">
        <v>599</v>
      </c>
      <c r="K16" s="267">
        <v>502</v>
      </c>
      <c r="L16" s="273">
        <f t="shared" si="4"/>
        <v>83.8</v>
      </c>
      <c r="M16" s="267">
        <f t="shared" si="5"/>
        <v>-97</v>
      </c>
      <c r="N16" s="267">
        <v>232</v>
      </c>
      <c r="O16" s="267">
        <v>248</v>
      </c>
      <c r="P16" s="273">
        <f t="shared" si="6"/>
        <v>106.9</v>
      </c>
      <c r="Q16" s="267">
        <f t="shared" si="7"/>
        <v>16</v>
      </c>
      <c r="R16" s="267">
        <v>99</v>
      </c>
      <c r="S16" s="274">
        <v>62</v>
      </c>
      <c r="T16" s="266">
        <f t="shared" si="8"/>
        <v>62.6</v>
      </c>
      <c r="U16" s="267">
        <f t="shared" si="9"/>
        <v>-37</v>
      </c>
      <c r="V16" s="274">
        <v>2179</v>
      </c>
      <c r="W16" s="274">
        <v>2919</v>
      </c>
      <c r="X16" s="274">
        <f t="shared" si="10"/>
        <v>134</v>
      </c>
      <c r="Y16" s="268">
        <f t="shared" si="11"/>
        <v>740</v>
      </c>
      <c r="Z16" s="268">
        <v>1320</v>
      </c>
      <c r="AA16" s="274">
        <v>1039</v>
      </c>
      <c r="AB16" s="274">
        <f t="shared" si="12"/>
        <v>79</v>
      </c>
      <c r="AC16" s="274">
        <f t="shared" si="13"/>
        <v>-281</v>
      </c>
      <c r="AD16" s="274">
        <v>446</v>
      </c>
      <c r="AE16" s="274">
        <v>1380</v>
      </c>
      <c r="AF16" s="274">
        <f t="shared" si="14"/>
        <v>309</v>
      </c>
      <c r="AG16" s="274">
        <f t="shared" si="15"/>
        <v>934</v>
      </c>
      <c r="AH16" s="267">
        <v>133</v>
      </c>
      <c r="AI16" s="267">
        <v>140</v>
      </c>
      <c r="AJ16" s="273">
        <f t="shared" si="16"/>
        <v>105.3</v>
      </c>
      <c r="AK16" s="267">
        <f t="shared" si="17"/>
        <v>7</v>
      </c>
      <c r="AL16" s="270">
        <v>168</v>
      </c>
      <c r="AM16" s="272">
        <v>148</v>
      </c>
      <c r="AN16" s="271">
        <f t="shared" si="18"/>
        <v>88.1</v>
      </c>
      <c r="AO16" s="270">
        <f t="shared" si="19"/>
        <v>-20</v>
      </c>
      <c r="AP16" s="281">
        <v>688</v>
      </c>
      <c r="AQ16" s="267">
        <v>749</v>
      </c>
      <c r="AR16" s="266">
        <f t="shared" si="20"/>
        <v>108.9</v>
      </c>
      <c r="AS16" s="267">
        <f t="shared" si="21"/>
        <v>61</v>
      </c>
      <c r="AT16" s="267">
        <v>759</v>
      </c>
      <c r="AU16" s="267">
        <v>594</v>
      </c>
      <c r="AV16" s="266">
        <f t="shared" si="22"/>
        <v>78.3</v>
      </c>
      <c r="AW16" s="267">
        <f t="shared" si="23"/>
        <v>-165</v>
      </c>
      <c r="AX16" s="267">
        <v>535</v>
      </c>
      <c r="AY16" s="267">
        <v>418</v>
      </c>
      <c r="AZ16" s="266">
        <f t="shared" si="24"/>
        <v>78.099999999999994</v>
      </c>
      <c r="BA16" s="267">
        <f t="shared" si="25"/>
        <v>-117</v>
      </c>
      <c r="BB16" s="267">
        <v>1425.868725868726</v>
      </c>
      <c r="BC16" s="267">
        <v>1581.2</v>
      </c>
      <c r="BD16" s="267">
        <f t="shared" si="26"/>
        <v>155</v>
      </c>
      <c r="BE16" s="267">
        <v>74</v>
      </c>
      <c r="BF16" s="267">
        <v>199</v>
      </c>
      <c r="BG16" s="266">
        <f t="shared" si="27"/>
        <v>268.89999999999998</v>
      </c>
      <c r="BH16" s="265">
        <f t="shared" si="28"/>
        <v>125</v>
      </c>
      <c r="BI16" s="265">
        <v>15</v>
      </c>
    </row>
    <row r="17" spans="1:61" s="263" customFormat="1" ht="18" customHeight="1" x14ac:dyDescent="0.25">
      <c r="A17" s="275" t="s">
        <v>114</v>
      </c>
      <c r="B17" s="267">
        <v>4146</v>
      </c>
      <c r="C17" s="267">
        <v>3788</v>
      </c>
      <c r="D17" s="273">
        <f t="shared" si="0"/>
        <v>91.4</v>
      </c>
      <c r="E17" s="274">
        <f t="shared" si="1"/>
        <v>-358</v>
      </c>
      <c r="F17" s="267">
        <v>1758</v>
      </c>
      <c r="G17" s="267">
        <v>1775</v>
      </c>
      <c r="H17" s="273">
        <f t="shared" si="2"/>
        <v>101</v>
      </c>
      <c r="I17" s="267">
        <f t="shared" si="3"/>
        <v>17</v>
      </c>
      <c r="J17" s="267">
        <v>1639</v>
      </c>
      <c r="K17" s="267">
        <v>1706</v>
      </c>
      <c r="L17" s="273">
        <f t="shared" si="4"/>
        <v>104.1</v>
      </c>
      <c r="M17" s="267">
        <f t="shared" si="5"/>
        <v>67</v>
      </c>
      <c r="N17" s="267">
        <v>506</v>
      </c>
      <c r="O17" s="267">
        <v>567</v>
      </c>
      <c r="P17" s="273">
        <f t="shared" si="6"/>
        <v>112.1</v>
      </c>
      <c r="Q17" s="267">
        <f t="shared" si="7"/>
        <v>61</v>
      </c>
      <c r="R17" s="267">
        <v>366</v>
      </c>
      <c r="S17" s="274">
        <v>380</v>
      </c>
      <c r="T17" s="266">
        <f t="shared" si="8"/>
        <v>103.8</v>
      </c>
      <c r="U17" s="267">
        <f t="shared" si="9"/>
        <v>14</v>
      </c>
      <c r="V17" s="274">
        <v>5710</v>
      </c>
      <c r="W17" s="274">
        <v>5883</v>
      </c>
      <c r="X17" s="274">
        <f t="shared" si="10"/>
        <v>103</v>
      </c>
      <c r="Y17" s="268">
        <f t="shared" si="11"/>
        <v>173</v>
      </c>
      <c r="Z17" s="268">
        <v>3895</v>
      </c>
      <c r="AA17" s="268">
        <v>3581</v>
      </c>
      <c r="AB17" s="268">
        <f t="shared" si="12"/>
        <v>92</v>
      </c>
      <c r="AC17" s="268">
        <f t="shared" si="13"/>
        <v>-314</v>
      </c>
      <c r="AD17" s="268">
        <v>905</v>
      </c>
      <c r="AE17" s="268">
        <v>1457</v>
      </c>
      <c r="AF17" s="268">
        <f t="shared" si="14"/>
        <v>161</v>
      </c>
      <c r="AG17" s="268">
        <f t="shared" si="15"/>
        <v>552</v>
      </c>
      <c r="AH17" s="267">
        <v>192</v>
      </c>
      <c r="AI17" s="267">
        <v>198</v>
      </c>
      <c r="AJ17" s="273">
        <f t="shared" si="16"/>
        <v>103.1</v>
      </c>
      <c r="AK17" s="267">
        <f t="shared" si="17"/>
        <v>6</v>
      </c>
      <c r="AL17" s="270">
        <v>258</v>
      </c>
      <c r="AM17" s="272">
        <v>387</v>
      </c>
      <c r="AN17" s="271">
        <f t="shared" si="18"/>
        <v>150</v>
      </c>
      <c r="AO17" s="270">
        <f t="shared" si="19"/>
        <v>129</v>
      </c>
      <c r="AP17" s="281">
        <v>2019</v>
      </c>
      <c r="AQ17" s="267">
        <v>2180</v>
      </c>
      <c r="AR17" s="266">
        <f t="shared" si="20"/>
        <v>108</v>
      </c>
      <c r="AS17" s="267">
        <f t="shared" si="21"/>
        <v>161</v>
      </c>
      <c r="AT17" s="267">
        <v>2072</v>
      </c>
      <c r="AU17" s="267">
        <v>1954</v>
      </c>
      <c r="AV17" s="266">
        <f t="shared" si="22"/>
        <v>94.3</v>
      </c>
      <c r="AW17" s="267">
        <f t="shared" si="23"/>
        <v>-118</v>
      </c>
      <c r="AX17" s="267">
        <v>1707</v>
      </c>
      <c r="AY17" s="267">
        <v>1561</v>
      </c>
      <c r="AZ17" s="266">
        <f t="shared" si="24"/>
        <v>91.4</v>
      </c>
      <c r="BA17" s="267">
        <f t="shared" si="25"/>
        <v>-146</v>
      </c>
      <c r="BB17" s="267">
        <v>1918.8024622271964</v>
      </c>
      <c r="BC17" s="267">
        <v>2404.61</v>
      </c>
      <c r="BD17" s="267">
        <f t="shared" si="26"/>
        <v>486</v>
      </c>
      <c r="BE17" s="267">
        <v>186</v>
      </c>
      <c r="BF17" s="267">
        <v>380</v>
      </c>
      <c r="BG17" s="266">
        <f t="shared" si="27"/>
        <v>204.3</v>
      </c>
      <c r="BH17" s="265">
        <f t="shared" si="28"/>
        <v>194</v>
      </c>
      <c r="BI17" s="265">
        <v>6</v>
      </c>
    </row>
    <row r="18" spans="1:61" s="263" customFormat="1" ht="18" customHeight="1" x14ac:dyDescent="0.25">
      <c r="A18" s="275" t="s">
        <v>115</v>
      </c>
      <c r="B18" s="267">
        <v>2290</v>
      </c>
      <c r="C18" s="267">
        <v>2296</v>
      </c>
      <c r="D18" s="273">
        <f t="shared" si="0"/>
        <v>100.3</v>
      </c>
      <c r="E18" s="274">
        <f t="shared" si="1"/>
        <v>6</v>
      </c>
      <c r="F18" s="267">
        <v>882</v>
      </c>
      <c r="G18" s="267">
        <v>873</v>
      </c>
      <c r="H18" s="273">
        <f t="shared" si="2"/>
        <v>99</v>
      </c>
      <c r="I18" s="267">
        <f t="shared" si="3"/>
        <v>-9</v>
      </c>
      <c r="J18" s="267">
        <v>866</v>
      </c>
      <c r="K18" s="267">
        <v>947</v>
      </c>
      <c r="L18" s="273">
        <f t="shared" si="4"/>
        <v>109.4</v>
      </c>
      <c r="M18" s="267">
        <f t="shared" si="5"/>
        <v>81</v>
      </c>
      <c r="N18" s="267">
        <v>30</v>
      </c>
      <c r="O18" s="267">
        <v>78</v>
      </c>
      <c r="P18" s="273">
        <f t="shared" si="6"/>
        <v>260</v>
      </c>
      <c r="Q18" s="267">
        <f t="shared" si="7"/>
        <v>48</v>
      </c>
      <c r="R18" s="267">
        <v>274</v>
      </c>
      <c r="S18" s="274">
        <v>163</v>
      </c>
      <c r="T18" s="266">
        <f t="shared" si="8"/>
        <v>59.5</v>
      </c>
      <c r="U18" s="267">
        <f t="shared" si="9"/>
        <v>-111</v>
      </c>
      <c r="V18" s="274">
        <v>2895</v>
      </c>
      <c r="W18" s="274">
        <v>3724</v>
      </c>
      <c r="X18" s="274">
        <f t="shared" si="10"/>
        <v>129</v>
      </c>
      <c r="Y18" s="268">
        <f t="shared" si="11"/>
        <v>829</v>
      </c>
      <c r="Z18" s="268">
        <v>2130</v>
      </c>
      <c r="AA18" s="268">
        <v>2272</v>
      </c>
      <c r="AB18" s="268">
        <f t="shared" si="12"/>
        <v>107</v>
      </c>
      <c r="AC18" s="268">
        <f t="shared" si="13"/>
        <v>142</v>
      </c>
      <c r="AD18" s="268">
        <v>476</v>
      </c>
      <c r="AE18" s="268">
        <v>997</v>
      </c>
      <c r="AF18" s="268">
        <f t="shared" si="14"/>
        <v>209</v>
      </c>
      <c r="AG18" s="268">
        <f t="shared" si="15"/>
        <v>521</v>
      </c>
      <c r="AH18" s="267">
        <v>523</v>
      </c>
      <c r="AI18" s="267">
        <v>538</v>
      </c>
      <c r="AJ18" s="273">
        <f t="shared" si="16"/>
        <v>102.9</v>
      </c>
      <c r="AK18" s="267">
        <f t="shared" si="17"/>
        <v>15</v>
      </c>
      <c r="AL18" s="270">
        <v>174</v>
      </c>
      <c r="AM18" s="272">
        <v>223</v>
      </c>
      <c r="AN18" s="271">
        <f t="shared" si="18"/>
        <v>128.19999999999999</v>
      </c>
      <c r="AO18" s="270">
        <f t="shared" si="19"/>
        <v>49</v>
      </c>
      <c r="AP18" s="281">
        <v>986</v>
      </c>
      <c r="AQ18" s="267">
        <v>1159</v>
      </c>
      <c r="AR18" s="266">
        <f t="shared" si="20"/>
        <v>117.5</v>
      </c>
      <c r="AS18" s="267">
        <f t="shared" si="21"/>
        <v>173</v>
      </c>
      <c r="AT18" s="267">
        <v>1190</v>
      </c>
      <c r="AU18" s="267">
        <v>1157</v>
      </c>
      <c r="AV18" s="266">
        <f t="shared" si="22"/>
        <v>97.2</v>
      </c>
      <c r="AW18" s="267">
        <f t="shared" si="23"/>
        <v>-33</v>
      </c>
      <c r="AX18" s="267">
        <v>1032</v>
      </c>
      <c r="AY18" s="267">
        <v>989</v>
      </c>
      <c r="AZ18" s="266">
        <f t="shared" si="24"/>
        <v>95.8</v>
      </c>
      <c r="BA18" s="267">
        <f t="shared" si="25"/>
        <v>-43</v>
      </c>
      <c r="BB18" s="267">
        <v>2170.949185043145</v>
      </c>
      <c r="BC18" s="267">
        <v>2858.67</v>
      </c>
      <c r="BD18" s="267">
        <f t="shared" si="26"/>
        <v>688</v>
      </c>
      <c r="BE18" s="267">
        <v>71</v>
      </c>
      <c r="BF18" s="267">
        <v>207</v>
      </c>
      <c r="BG18" s="266">
        <f t="shared" si="27"/>
        <v>291.5</v>
      </c>
      <c r="BH18" s="265">
        <f t="shared" si="28"/>
        <v>136</v>
      </c>
      <c r="BI18" s="265">
        <v>16</v>
      </c>
    </row>
    <row r="19" spans="1:61" s="263" customFormat="1" ht="18" customHeight="1" x14ac:dyDescent="0.25">
      <c r="A19" s="275" t="s">
        <v>116</v>
      </c>
      <c r="B19" s="267">
        <v>936</v>
      </c>
      <c r="C19" s="267">
        <v>976</v>
      </c>
      <c r="D19" s="273">
        <f t="shared" si="0"/>
        <v>104.3</v>
      </c>
      <c r="E19" s="274">
        <f t="shared" si="1"/>
        <v>40</v>
      </c>
      <c r="F19" s="267">
        <v>532</v>
      </c>
      <c r="G19" s="267">
        <v>525</v>
      </c>
      <c r="H19" s="273">
        <f t="shared" si="2"/>
        <v>98.7</v>
      </c>
      <c r="I19" s="267">
        <f t="shared" si="3"/>
        <v>-7</v>
      </c>
      <c r="J19" s="267">
        <v>518</v>
      </c>
      <c r="K19" s="267">
        <v>552</v>
      </c>
      <c r="L19" s="273">
        <f t="shared" si="4"/>
        <v>106.6</v>
      </c>
      <c r="M19" s="267">
        <f t="shared" si="5"/>
        <v>34</v>
      </c>
      <c r="N19" s="267">
        <v>191</v>
      </c>
      <c r="O19" s="267">
        <v>225</v>
      </c>
      <c r="P19" s="273">
        <f t="shared" si="6"/>
        <v>117.8</v>
      </c>
      <c r="Q19" s="267">
        <f t="shared" si="7"/>
        <v>34</v>
      </c>
      <c r="R19" s="267">
        <v>130</v>
      </c>
      <c r="S19" s="274">
        <v>134</v>
      </c>
      <c r="T19" s="266">
        <f t="shared" si="8"/>
        <v>103.1</v>
      </c>
      <c r="U19" s="267">
        <f t="shared" si="9"/>
        <v>4</v>
      </c>
      <c r="V19" s="274">
        <v>1865</v>
      </c>
      <c r="W19" s="274">
        <v>1849</v>
      </c>
      <c r="X19" s="274">
        <f t="shared" si="10"/>
        <v>99</v>
      </c>
      <c r="Y19" s="268">
        <f t="shared" si="11"/>
        <v>-16</v>
      </c>
      <c r="Z19" s="268">
        <v>918</v>
      </c>
      <c r="AA19" s="268">
        <v>970</v>
      </c>
      <c r="AB19" s="268">
        <f t="shared" si="12"/>
        <v>106</v>
      </c>
      <c r="AC19" s="268">
        <f t="shared" si="13"/>
        <v>52</v>
      </c>
      <c r="AD19" s="268">
        <v>430</v>
      </c>
      <c r="AE19" s="268">
        <v>370</v>
      </c>
      <c r="AF19" s="268">
        <f t="shared" si="14"/>
        <v>86</v>
      </c>
      <c r="AG19" s="268">
        <f t="shared" si="15"/>
        <v>-60</v>
      </c>
      <c r="AH19" s="267">
        <v>172</v>
      </c>
      <c r="AI19" s="267">
        <v>179</v>
      </c>
      <c r="AJ19" s="273">
        <f t="shared" si="16"/>
        <v>104.1</v>
      </c>
      <c r="AK19" s="267">
        <f t="shared" si="17"/>
        <v>7</v>
      </c>
      <c r="AL19" s="270">
        <v>103</v>
      </c>
      <c r="AM19" s="272">
        <v>110</v>
      </c>
      <c r="AN19" s="271">
        <f t="shared" si="18"/>
        <v>106.8</v>
      </c>
      <c r="AO19" s="270">
        <f t="shared" si="19"/>
        <v>7</v>
      </c>
      <c r="AP19" s="281">
        <v>558</v>
      </c>
      <c r="AQ19" s="267">
        <v>564</v>
      </c>
      <c r="AR19" s="266">
        <f t="shared" si="20"/>
        <v>101.1</v>
      </c>
      <c r="AS19" s="267">
        <f t="shared" si="21"/>
        <v>6</v>
      </c>
      <c r="AT19" s="267">
        <v>458</v>
      </c>
      <c r="AU19" s="267">
        <v>476</v>
      </c>
      <c r="AV19" s="266">
        <f t="shared" si="22"/>
        <v>103.9</v>
      </c>
      <c r="AW19" s="267">
        <f t="shared" si="23"/>
        <v>18</v>
      </c>
      <c r="AX19" s="267">
        <v>387</v>
      </c>
      <c r="AY19" s="267">
        <v>376</v>
      </c>
      <c r="AZ19" s="266">
        <f t="shared" si="24"/>
        <v>97.2</v>
      </c>
      <c r="BA19" s="267">
        <f t="shared" si="25"/>
        <v>-11</v>
      </c>
      <c r="BB19" s="267">
        <v>1793.7669376693766</v>
      </c>
      <c r="BC19" s="267">
        <v>2160</v>
      </c>
      <c r="BD19" s="267">
        <f t="shared" si="26"/>
        <v>366</v>
      </c>
      <c r="BE19" s="267">
        <v>55</v>
      </c>
      <c r="BF19" s="267">
        <v>50</v>
      </c>
      <c r="BG19" s="266">
        <f t="shared" si="27"/>
        <v>90.9</v>
      </c>
      <c r="BH19" s="265">
        <f t="shared" si="28"/>
        <v>-5</v>
      </c>
      <c r="BI19" s="265">
        <v>2</v>
      </c>
    </row>
    <row r="20" spans="1:61" s="263" customFormat="1" ht="18" customHeight="1" x14ac:dyDescent="0.25">
      <c r="A20" s="275" t="s">
        <v>117</v>
      </c>
      <c r="B20" s="267">
        <v>2405</v>
      </c>
      <c r="C20" s="267">
        <v>2057</v>
      </c>
      <c r="D20" s="273">
        <f t="shared" si="0"/>
        <v>85.5</v>
      </c>
      <c r="E20" s="274">
        <f t="shared" si="1"/>
        <v>-348</v>
      </c>
      <c r="F20" s="267">
        <v>1312</v>
      </c>
      <c r="G20" s="267">
        <v>1150</v>
      </c>
      <c r="H20" s="273">
        <f t="shared" si="2"/>
        <v>87.7</v>
      </c>
      <c r="I20" s="267">
        <f t="shared" si="3"/>
        <v>-162</v>
      </c>
      <c r="J20" s="267">
        <v>1160</v>
      </c>
      <c r="K20" s="267">
        <v>1190</v>
      </c>
      <c r="L20" s="273">
        <f t="shared" si="4"/>
        <v>102.6</v>
      </c>
      <c r="M20" s="267">
        <f t="shared" si="5"/>
        <v>30</v>
      </c>
      <c r="N20" s="267">
        <v>466</v>
      </c>
      <c r="O20" s="267">
        <v>478</v>
      </c>
      <c r="P20" s="273">
        <f t="shared" si="6"/>
        <v>102.6</v>
      </c>
      <c r="Q20" s="267">
        <f t="shared" si="7"/>
        <v>12</v>
      </c>
      <c r="R20" s="267">
        <v>231</v>
      </c>
      <c r="S20" s="274">
        <v>194</v>
      </c>
      <c r="T20" s="266">
        <f t="shared" si="8"/>
        <v>84</v>
      </c>
      <c r="U20" s="267">
        <f t="shared" si="9"/>
        <v>-37</v>
      </c>
      <c r="V20" s="274">
        <v>3515</v>
      </c>
      <c r="W20" s="274">
        <v>3681</v>
      </c>
      <c r="X20" s="274">
        <f t="shared" si="10"/>
        <v>105</v>
      </c>
      <c r="Y20" s="268">
        <f t="shared" si="11"/>
        <v>166</v>
      </c>
      <c r="Z20" s="268">
        <v>2342</v>
      </c>
      <c r="AA20" s="268">
        <v>2013</v>
      </c>
      <c r="AB20" s="268">
        <f t="shared" si="12"/>
        <v>86</v>
      </c>
      <c r="AC20" s="268">
        <f t="shared" si="13"/>
        <v>-329</v>
      </c>
      <c r="AD20" s="268">
        <v>333</v>
      </c>
      <c r="AE20" s="268">
        <v>604</v>
      </c>
      <c r="AF20" s="268">
        <f t="shared" si="14"/>
        <v>181</v>
      </c>
      <c r="AG20" s="268">
        <f t="shared" si="15"/>
        <v>271</v>
      </c>
      <c r="AH20" s="267">
        <v>307</v>
      </c>
      <c r="AI20" s="267">
        <v>310</v>
      </c>
      <c r="AJ20" s="273">
        <f t="shared" si="16"/>
        <v>101</v>
      </c>
      <c r="AK20" s="267">
        <f t="shared" si="17"/>
        <v>3</v>
      </c>
      <c r="AL20" s="270">
        <v>317</v>
      </c>
      <c r="AM20" s="272">
        <v>280</v>
      </c>
      <c r="AN20" s="271">
        <f t="shared" si="18"/>
        <v>88.3</v>
      </c>
      <c r="AO20" s="270">
        <f t="shared" si="19"/>
        <v>-37</v>
      </c>
      <c r="AP20" s="281">
        <v>1990</v>
      </c>
      <c r="AQ20" s="267">
        <v>2024</v>
      </c>
      <c r="AR20" s="266">
        <f t="shared" si="20"/>
        <v>101.7</v>
      </c>
      <c r="AS20" s="267">
        <f t="shared" si="21"/>
        <v>34</v>
      </c>
      <c r="AT20" s="267">
        <v>1215</v>
      </c>
      <c r="AU20" s="267">
        <v>948</v>
      </c>
      <c r="AV20" s="266">
        <f t="shared" si="22"/>
        <v>78</v>
      </c>
      <c r="AW20" s="267">
        <f t="shared" si="23"/>
        <v>-267</v>
      </c>
      <c r="AX20" s="267">
        <v>929</v>
      </c>
      <c r="AY20" s="267">
        <v>735</v>
      </c>
      <c r="AZ20" s="266">
        <f t="shared" si="24"/>
        <v>79.099999999999994</v>
      </c>
      <c r="BA20" s="267">
        <f t="shared" si="25"/>
        <v>-194</v>
      </c>
      <c r="BB20" s="267">
        <v>1912.8617363344051</v>
      </c>
      <c r="BC20" s="267">
        <v>2837.89</v>
      </c>
      <c r="BD20" s="267">
        <f t="shared" si="26"/>
        <v>925</v>
      </c>
      <c r="BE20" s="267">
        <v>305</v>
      </c>
      <c r="BF20" s="267">
        <v>421</v>
      </c>
      <c r="BG20" s="266">
        <f t="shared" si="27"/>
        <v>138</v>
      </c>
      <c r="BH20" s="265">
        <f t="shared" si="28"/>
        <v>116</v>
      </c>
      <c r="BI20" s="265">
        <v>26</v>
      </c>
    </row>
    <row r="21" spans="1:61" s="263" customFormat="1" ht="31.5" customHeight="1" x14ac:dyDescent="0.25">
      <c r="A21" s="275" t="s">
        <v>187</v>
      </c>
      <c r="B21" s="265">
        <v>2370</v>
      </c>
      <c r="C21" s="265">
        <v>2120</v>
      </c>
      <c r="D21" s="286">
        <f t="shared" si="0"/>
        <v>89.5</v>
      </c>
      <c r="E21" s="268">
        <f t="shared" si="1"/>
        <v>-250</v>
      </c>
      <c r="F21" s="265">
        <v>989</v>
      </c>
      <c r="G21" s="265">
        <v>849</v>
      </c>
      <c r="H21" s="286">
        <f t="shared" si="2"/>
        <v>85.8</v>
      </c>
      <c r="I21" s="265">
        <f t="shared" si="3"/>
        <v>-140</v>
      </c>
      <c r="J21" s="265">
        <v>420</v>
      </c>
      <c r="K21" s="265">
        <v>513</v>
      </c>
      <c r="L21" s="286">
        <f t="shared" si="4"/>
        <v>122.1</v>
      </c>
      <c r="M21" s="265">
        <f t="shared" si="5"/>
        <v>93</v>
      </c>
      <c r="N21" s="265">
        <v>54</v>
      </c>
      <c r="O21" s="265">
        <v>146</v>
      </c>
      <c r="P21" s="286">
        <f t="shared" si="6"/>
        <v>270.39999999999998</v>
      </c>
      <c r="Q21" s="265">
        <f t="shared" si="7"/>
        <v>92</v>
      </c>
      <c r="R21" s="265">
        <v>159</v>
      </c>
      <c r="S21" s="268">
        <v>146</v>
      </c>
      <c r="T21" s="283">
        <f t="shared" si="8"/>
        <v>91.8</v>
      </c>
      <c r="U21" s="265">
        <f t="shared" si="9"/>
        <v>-13</v>
      </c>
      <c r="V21" s="268">
        <v>3609</v>
      </c>
      <c r="W21" s="268">
        <v>3929</v>
      </c>
      <c r="X21" s="268">
        <f t="shared" si="10"/>
        <v>109</v>
      </c>
      <c r="Y21" s="268">
        <f t="shared" si="11"/>
        <v>320</v>
      </c>
      <c r="Z21" s="268">
        <v>2284</v>
      </c>
      <c r="AA21" s="268">
        <v>2072</v>
      </c>
      <c r="AB21" s="268">
        <f t="shared" si="12"/>
        <v>91</v>
      </c>
      <c r="AC21" s="268">
        <f t="shared" si="13"/>
        <v>-212</v>
      </c>
      <c r="AD21" s="268">
        <v>826</v>
      </c>
      <c r="AE21" s="268">
        <v>984</v>
      </c>
      <c r="AF21" s="268">
        <f t="shared" si="14"/>
        <v>119</v>
      </c>
      <c r="AG21" s="268">
        <f t="shared" si="15"/>
        <v>158</v>
      </c>
      <c r="AH21" s="265">
        <v>122</v>
      </c>
      <c r="AI21" s="265">
        <v>100</v>
      </c>
      <c r="AJ21" s="286">
        <f t="shared" si="16"/>
        <v>82</v>
      </c>
      <c r="AK21" s="265">
        <f t="shared" si="17"/>
        <v>-22</v>
      </c>
      <c r="AL21" s="284">
        <v>145</v>
      </c>
      <c r="AM21" s="272">
        <v>146</v>
      </c>
      <c r="AN21" s="285">
        <f t="shared" si="18"/>
        <v>100.7</v>
      </c>
      <c r="AO21" s="284">
        <f t="shared" si="19"/>
        <v>1</v>
      </c>
      <c r="AP21" s="281">
        <v>495</v>
      </c>
      <c r="AQ21" s="265">
        <v>624</v>
      </c>
      <c r="AR21" s="283">
        <f t="shared" si="20"/>
        <v>126.1</v>
      </c>
      <c r="AS21" s="265">
        <f t="shared" si="21"/>
        <v>129</v>
      </c>
      <c r="AT21" s="265">
        <v>1500</v>
      </c>
      <c r="AU21" s="265">
        <v>1207</v>
      </c>
      <c r="AV21" s="283">
        <f t="shared" si="22"/>
        <v>80.5</v>
      </c>
      <c r="AW21" s="265">
        <f t="shared" si="23"/>
        <v>-293</v>
      </c>
      <c r="AX21" s="265">
        <v>808</v>
      </c>
      <c r="AY21" s="265">
        <v>728</v>
      </c>
      <c r="AZ21" s="283">
        <f t="shared" si="24"/>
        <v>90.1</v>
      </c>
      <c r="BA21" s="265">
        <f t="shared" si="25"/>
        <v>-80</v>
      </c>
      <c r="BB21" s="265">
        <v>1409.7619047619048</v>
      </c>
      <c r="BC21" s="265">
        <v>1999.35</v>
      </c>
      <c r="BD21" s="265">
        <f t="shared" si="26"/>
        <v>590</v>
      </c>
      <c r="BE21" s="265">
        <v>53</v>
      </c>
      <c r="BF21" s="265">
        <v>80</v>
      </c>
      <c r="BG21" s="283">
        <f t="shared" si="27"/>
        <v>150.9</v>
      </c>
      <c r="BH21" s="265">
        <f t="shared" si="28"/>
        <v>27</v>
      </c>
      <c r="BI21" s="265">
        <v>17</v>
      </c>
    </row>
    <row r="22" spans="1:61" s="263" customFormat="1" ht="18" customHeight="1" x14ac:dyDescent="0.25">
      <c r="A22" s="275" t="s">
        <v>119</v>
      </c>
      <c r="B22" s="267">
        <v>924</v>
      </c>
      <c r="C22" s="267">
        <v>786</v>
      </c>
      <c r="D22" s="273">
        <f t="shared" si="0"/>
        <v>85.1</v>
      </c>
      <c r="E22" s="274">
        <f t="shared" si="1"/>
        <v>-138</v>
      </c>
      <c r="F22" s="267">
        <v>438</v>
      </c>
      <c r="G22" s="267">
        <v>362</v>
      </c>
      <c r="H22" s="273">
        <f t="shared" si="2"/>
        <v>82.6</v>
      </c>
      <c r="I22" s="267">
        <f t="shared" si="3"/>
        <v>-76</v>
      </c>
      <c r="J22" s="267">
        <v>351</v>
      </c>
      <c r="K22" s="267">
        <v>371</v>
      </c>
      <c r="L22" s="273">
        <f t="shared" si="4"/>
        <v>105.7</v>
      </c>
      <c r="M22" s="267">
        <f t="shared" si="5"/>
        <v>20</v>
      </c>
      <c r="N22" s="267">
        <v>52</v>
      </c>
      <c r="O22" s="267">
        <v>69</v>
      </c>
      <c r="P22" s="273">
        <f t="shared" si="6"/>
        <v>132.69999999999999</v>
      </c>
      <c r="Q22" s="267">
        <f t="shared" si="7"/>
        <v>17</v>
      </c>
      <c r="R22" s="267">
        <v>208</v>
      </c>
      <c r="S22" s="274">
        <v>74</v>
      </c>
      <c r="T22" s="266">
        <f t="shared" si="8"/>
        <v>35.6</v>
      </c>
      <c r="U22" s="267">
        <f t="shared" si="9"/>
        <v>-134</v>
      </c>
      <c r="V22" s="274">
        <v>1825</v>
      </c>
      <c r="W22" s="274">
        <v>1351</v>
      </c>
      <c r="X22" s="274">
        <f t="shared" si="10"/>
        <v>74</v>
      </c>
      <c r="Y22" s="268">
        <f t="shared" si="11"/>
        <v>-474</v>
      </c>
      <c r="Z22" s="268">
        <v>849</v>
      </c>
      <c r="AA22" s="268">
        <v>752</v>
      </c>
      <c r="AB22" s="268">
        <f t="shared" si="12"/>
        <v>89</v>
      </c>
      <c r="AC22" s="268">
        <f t="shared" si="13"/>
        <v>-97</v>
      </c>
      <c r="AD22" s="268">
        <v>716</v>
      </c>
      <c r="AE22" s="268">
        <v>305</v>
      </c>
      <c r="AF22" s="268">
        <f t="shared" si="14"/>
        <v>43</v>
      </c>
      <c r="AG22" s="268">
        <f t="shared" si="15"/>
        <v>-411</v>
      </c>
      <c r="AH22" s="267">
        <v>115</v>
      </c>
      <c r="AI22" s="267">
        <v>121</v>
      </c>
      <c r="AJ22" s="273">
        <f t="shared" si="16"/>
        <v>105.2</v>
      </c>
      <c r="AK22" s="267">
        <f t="shared" si="17"/>
        <v>6</v>
      </c>
      <c r="AL22" s="270">
        <v>139</v>
      </c>
      <c r="AM22" s="272">
        <v>150</v>
      </c>
      <c r="AN22" s="271">
        <f t="shared" si="18"/>
        <v>107.9</v>
      </c>
      <c r="AO22" s="270">
        <f t="shared" si="19"/>
        <v>11</v>
      </c>
      <c r="AP22" s="281">
        <v>369</v>
      </c>
      <c r="AQ22" s="267">
        <v>372</v>
      </c>
      <c r="AR22" s="266">
        <f t="shared" si="20"/>
        <v>100.8</v>
      </c>
      <c r="AS22" s="267">
        <f t="shared" si="21"/>
        <v>3</v>
      </c>
      <c r="AT22" s="267">
        <v>464</v>
      </c>
      <c r="AU22" s="267">
        <v>378</v>
      </c>
      <c r="AV22" s="266">
        <f t="shared" si="22"/>
        <v>81.5</v>
      </c>
      <c r="AW22" s="267">
        <f t="shared" si="23"/>
        <v>-86</v>
      </c>
      <c r="AX22" s="267">
        <v>357</v>
      </c>
      <c r="AY22" s="267">
        <v>297</v>
      </c>
      <c r="AZ22" s="266">
        <f t="shared" si="24"/>
        <v>83.2</v>
      </c>
      <c r="BA22" s="267">
        <f t="shared" si="25"/>
        <v>-60</v>
      </c>
      <c r="BB22" s="267">
        <v>1884.4736842105262</v>
      </c>
      <c r="BC22" s="267">
        <v>2765.55</v>
      </c>
      <c r="BD22" s="267">
        <f t="shared" si="26"/>
        <v>881</v>
      </c>
      <c r="BE22" s="267">
        <v>56</v>
      </c>
      <c r="BF22" s="267">
        <v>39</v>
      </c>
      <c r="BG22" s="266">
        <f t="shared" si="27"/>
        <v>69.599999999999994</v>
      </c>
      <c r="BH22" s="265">
        <f t="shared" si="28"/>
        <v>-17</v>
      </c>
      <c r="BI22" s="265">
        <v>146</v>
      </c>
    </row>
    <row r="23" spans="1:61" s="263" customFormat="1" ht="18" customHeight="1" x14ac:dyDescent="0.25">
      <c r="A23" s="275" t="s">
        <v>120</v>
      </c>
      <c r="B23" s="267">
        <v>664</v>
      </c>
      <c r="C23" s="267">
        <v>480</v>
      </c>
      <c r="D23" s="273">
        <f t="shared" si="0"/>
        <v>72.3</v>
      </c>
      <c r="E23" s="274">
        <f t="shared" si="1"/>
        <v>-184</v>
      </c>
      <c r="F23" s="267">
        <v>270</v>
      </c>
      <c r="G23" s="267">
        <v>228</v>
      </c>
      <c r="H23" s="273">
        <f t="shared" si="2"/>
        <v>84.4</v>
      </c>
      <c r="I23" s="267">
        <f t="shared" si="3"/>
        <v>-42</v>
      </c>
      <c r="J23" s="267">
        <v>356</v>
      </c>
      <c r="K23" s="267">
        <v>243</v>
      </c>
      <c r="L23" s="273">
        <f t="shared" si="4"/>
        <v>68.3</v>
      </c>
      <c r="M23" s="267">
        <f t="shared" si="5"/>
        <v>-113</v>
      </c>
      <c r="N23" s="267">
        <v>150</v>
      </c>
      <c r="O23" s="267">
        <v>86</v>
      </c>
      <c r="P23" s="273">
        <f t="shared" si="6"/>
        <v>57.3</v>
      </c>
      <c r="Q23" s="267">
        <f t="shared" si="7"/>
        <v>-64</v>
      </c>
      <c r="R23" s="267">
        <v>66</v>
      </c>
      <c r="S23" s="274">
        <v>40</v>
      </c>
      <c r="T23" s="266">
        <f t="shared" si="8"/>
        <v>60.6</v>
      </c>
      <c r="U23" s="267">
        <f t="shared" si="9"/>
        <v>-26</v>
      </c>
      <c r="V23" s="274">
        <v>1376</v>
      </c>
      <c r="W23" s="274">
        <v>1098</v>
      </c>
      <c r="X23" s="274">
        <f t="shared" si="10"/>
        <v>80</v>
      </c>
      <c r="Y23" s="268">
        <f t="shared" si="11"/>
        <v>-278</v>
      </c>
      <c r="Z23" s="268">
        <v>622</v>
      </c>
      <c r="AA23" s="268">
        <v>459</v>
      </c>
      <c r="AB23" s="268">
        <f t="shared" si="12"/>
        <v>74</v>
      </c>
      <c r="AC23" s="268">
        <f t="shared" si="13"/>
        <v>-163</v>
      </c>
      <c r="AD23" s="268">
        <v>521</v>
      </c>
      <c r="AE23" s="268">
        <v>470</v>
      </c>
      <c r="AF23" s="268">
        <f t="shared" si="14"/>
        <v>90</v>
      </c>
      <c r="AG23" s="268">
        <f t="shared" si="15"/>
        <v>-51</v>
      </c>
      <c r="AH23" s="267">
        <v>53</v>
      </c>
      <c r="AI23" s="267">
        <v>53</v>
      </c>
      <c r="AJ23" s="273">
        <f t="shared" si="16"/>
        <v>100</v>
      </c>
      <c r="AK23" s="267">
        <f t="shared" si="17"/>
        <v>0</v>
      </c>
      <c r="AL23" s="270">
        <v>75</v>
      </c>
      <c r="AM23" s="272">
        <v>75</v>
      </c>
      <c r="AN23" s="271">
        <f t="shared" si="18"/>
        <v>100</v>
      </c>
      <c r="AO23" s="270">
        <f t="shared" si="19"/>
        <v>0</v>
      </c>
      <c r="AP23" s="281">
        <v>403</v>
      </c>
      <c r="AQ23" s="267">
        <v>422</v>
      </c>
      <c r="AR23" s="266">
        <f t="shared" si="20"/>
        <v>104.7</v>
      </c>
      <c r="AS23" s="267">
        <f t="shared" si="21"/>
        <v>19</v>
      </c>
      <c r="AT23" s="267">
        <v>313</v>
      </c>
      <c r="AU23" s="267">
        <v>217</v>
      </c>
      <c r="AV23" s="266">
        <f t="shared" si="22"/>
        <v>69.3</v>
      </c>
      <c r="AW23" s="267">
        <f t="shared" si="23"/>
        <v>-96</v>
      </c>
      <c r="AX23" s="267">
        <v>203</v>
      </c>
      <c r="AY23" s="267">
        <v>141</v>
      </c>
      <c r="AZ23" s="266">
        <f t="shared" si="24"/>
        <v>69.5</v>
      </c>
      <c r="BA23" s="267">
        <f t="shared" si="25"/>
        <v>-62</v>
      </c>
      <c r="BB23" s="267">
        <v>1742.7118644067798</v>
      </c>
      <c r="BC23" s="267">
        <v>2120.63</v>
      </c>
      <c r="BD23" s="267">
        <f t="shared" si="26"/>
        <v>378</v>
      </c>
      <c r="BE23" s="267">
        <v>31</v>
      </c>
      <c r="BF23" s="267">
        <v>118</v>
      </c>
      <c r="BG23" s="266">
        <f t="shared" si="27"/>
        <v>380.6</v>
      </c>
      <c r="BH23" s="265">
        <f t="shared" si="28"/>
        <v>87</v>
      </c>
      <c r="BI23" s="265">
        <v>9</v>
      </c>
    </row>
    <row r="24" spans="1:61" s="263" customFormat="1" ht="18" customHeight="1" x14ac:dyDescent="0.25">
      <c r="A24" s="275" t="s">
        <v>121</v>
      </c>
      <c r="B24" s="267">
        <v>269</v>
      </c>
      <c r="C24" s="267">
        <v>247</v>
      </c>
      <c r="D24" s="273">
        <f t="shared" si="0"/>
        <v>91.8</v>
      </c>
      <c r="E24" s="274">
        <f t="shared" si="1"/>
        <v>-22</v>
      </c>
      <c r="F24" s="267">
        <v>181</v>
      </c>
      <c r="G24" s="267">
        <v>173</v>
      </c>
      <c r="H24" s="273">
        <f t="shared" si="2"/>
        <v>95.6</v>
      </c>
      <c r="I24" s="267">
        <f t="shared" si="3"/>
        <v>-8</v>
      </c>
      <c r="J24" s="267">
        <v>194</v>
      </c>
      <c r="K24" s="267">
        <v>165</v>
      </c>
      <c r="L24" s="273">
        <f t="shared" si="4"/>
        <v>85.1</v>
      </c>
      <c r="M24" s="267">
        <f t="shared" si="5"/>
        <v>-29</v>
      </c>
      <c r="N24" s="267">
        <v>57</v>
      </c>
      <c r="O24" s="267">
        <v>49</v>
      </c>
      <c r="P24" s="273">
        <f t="shared" si="6"/>
        <v>86</v>
      </c>
      <c r="Q24" s="267">
        <f t="shared" si="7"/>
        <v>-8</v>
      </c>
      <c r="R24" s="267">
        <v>29</v>
      </c>
      <c r="S24" s="274">
        <v>29</v>
      </c>
      <c r="T24" s="266">
        <f t="shared" si="8"/>
        <v>100</v>
      </c>
      <c r="U24" s="267">
        <f t="shared" si="9"/>
        <v>0</v>
      </c>
      <c r="V24" s="274">
        <v>686</v>
      </c>
      <c r="W24" s="274">
        <v>889</v>
      </c>
      <c r="X24" s="274">
        <f t="shared" si="10"/>
        <v>130</v>
      </c>
      <c r="Y24" s="268">
        <f t="shared" si="11"/>
        <v>203</v>
      </c>
      <c r="Z24" s="268">
        <v>261</v>
      </c>
      <c r="AA24" s="268">
        <v>238</v>
      </c>
      <c r="AB24" s="268">
        <f t="shared" si="12"/>
        <v>91</v>
      </c>
      <c r="AC24" s="268">
        <f t="shared" si="13"/>
        <v>-23</v>
      </c>
      <c r="AD24" s="268">
        <v>297</v>
      </c>
      <c r="AE24" s="268">
        <v>453</v>
      </c>
      <c r="AF24" s="268">
        <f t="shared" si="14"/>
        <v>153</v>
      </c>
      <c r="AG24" s="268">
        <f t="shared" si="15"/>
        <v>156</v>
      </c>
      <c r="AH24" s="267">
        <v>51</v>
      </c>
      <c r="AI24" s="267">
        <v>51</v>
      </c>
      <c r="AJ24" s="273">
        <f t="shared" si="16"/>
        <v>100</v>
      </c>
      <c r="AK24" s="267">
        <f t="shared" si="17"/>
        <v>0</v>
      </c>
      <c r="AL24" s="270">
        <v>51</v>
      </c>
      <c r="AM24" s="272">
        <v>49</v>
      </c>
      <c r="AN24" s="271">
        <f t="shared" si="18"/>
        <v>96.1</v>
      </c>
      <c r="AO24" s="270">
        <f t="shared" si="19"/>
        <v>-2</v>
      </c>
      <c r="AP24" s="281">
        <v>120</v>
      </c>
      <c r="AQ24" s="267">
        <v>130</v>
      </c>
      <c r="AR24" s="266">
        <f t="shared" si="20"/>
        <v>108.3</v>
      </c>
      <c r="AS24" s="267">
        <f t="shared" si="21"/>
        <v>10</v>
      </c>
      <c r="AT24" s="267">
        <v>85</v>
      </c>
      <c r="AU24" s="267">
        <v>108</v>
      </c>
      <c r="AV24" s="266">
        <f t="shared" si="22"/>
        <v>127.1</v>
      </c>
      <c r="AW24" s="267">
        <f t="shared" si="23"/>
        <v>23</v>
      </c>
      <c r="AX24" s="267">
        <v>68</v>
      </c>
      <c r="AY24" s="267">
        <v>81</v>
      </c>
      <c r="AZ24" s="266">
        <f t="shared" si="24"/>
        <v>119.1</v>
      </c>
      <c r="BA24" s="267">
        <f t="shared" si="25"/>
        <v>13</v>
      </c>
      <c r="BB24" s="267">
        <v>1838.3333333333335</v>
      </c>
      <c r="BC24" s="267">
        <v>2669.12</v>
      </c>
      <c r="BD24" s="267">
        <f t="shared" si="26"/>
        <v>831</v>
      </c>
      <c r="BE24" s="267">
        <v>7</v>
      </c>
      <c r="BF24" s="267">
        <v>13</v>
      </c>
      <c r="BG24" s="266">
        <f t="shared" si="27"/>
        <v>185.7</v>
      </c>
      <c r="BH24" s="265">
        <f t="shared" si="28"/>
        <v>6</v>
      </c>
      <c r="BI24" s="265">
        <v>0</v>
      </c>
    </row>
    <row r="25" spans="1:61" s="263" customFormat="1" ht="18" customHeight="1" x14ac:dyDescent="0.25">
      <c r="A25" s="275" t="s">
        <v>122</v>
      </c>
      <c r="B25" s="267">
        <v>374</v>
      </c>
      <c r="C25" s="267">
        <v>338</v>
      </c>
      <c r="D25" s="273">
        <f t="shared" si="0"/>
        <v>90.4</v>
      </c>
      <c r="E25" s="274">
        <f t="shared" si="1"/>
        <v>-36</v>
      </c>
      <c r="F25" s="267">
        <v>252</v>
      </c>
      <c r="G25" s="267">
        <v>202</v>
      </c>
      <c r="H25" s="273">
        <f t="shared" si="2"/>
        <v>80.2</v>
      </c>
      <c r="I25" s="267">
        <f t="shared" si="3"/>
        <v>-50</v>
      </c>
      <c r="J25" s="267">
        <v>197</v>
      </c>
      <c r="K25" s="267">
        <v>189</v>
      </c>
      <c r="L25" s="273">
        <f t="shared" si="4"/>
        <v>95.9</v>
      </c>
      <c r="M25" s="267">
        <f t="shared" si="5"/>
        <v>-8</v>
      </c>
      <c r="N25" s="267">
        <v>53</v>
      </c>
      <c r="O25" s="267">
        <v>65</v>
      </c>
      <c r="P25" s="273">
        <f t="shared" si="6"/>
        <v>122.6</v>
      </c>
      <c r="Q25" s="267">
        <f t="shared" si="7"/>
        <v>12</v>
      </c>
      <c r="R25" s="267">
        <v>37</v>
      </c>
      <c r="S25" s="274">
        <v>37</v>
      </c>
      <c r="T25" s="266">
        <f t="shared" si="8"/>
        <v>100</v>
      </c>
      <c r="U25" s="267">
        <f t="shared" si="9"/>
        <v>0</v>
      </c>
      <c r="V25" s="274">
        <v>925</v>
      </c>
      <c r="W25" s="274">
        <v>1096</v>
      </c>
      <c r="X25" s="274">
        <f t="shared" si="10"/>
        <v>118</v>
      </c>
      <c r="Y25" s="268">
        <f t="shared" si="11"/>
        <v>171</v>
      </c>
      <c r="Z25" s="268">
        <v>368</v>
      </c>
      <c r="AA25" s="268">
        <v>327</v>
      </c>
      <c r="AB25" s="268">
        <f t="shared" si="12"/>
        <v>89</v>
      </c>
      <c r="AC25" s="268">
        <f t="shared" si="13"/>
        <v>-41</v>
      </c>
      <c r="AD25" s="268">
        <v>445</v>
      </c>
      <c r="AE25" s="268">
        <v>680</v>
      </c>
      <c r="AF25" s="268">
        <f t="shared" si="14"/>
        <v>153</v>
      </c>
      <c r="AG25" s="268">
        <f t="shared" si="15"/>
        <v>235</v>
      </c>
      <c r="AH25" s="267">
        <v>38</v>
      </c>
      <c r="AI25" s="267">
        <v>37</v>
      </c>
      <c r="AJ25" s="273">
        <f t="shared" si="16"/>
        <v>97.4</v>
      </c>
      <c r="AK25" s="267">
        <f t="shared" si="17"/>
        <v>-1</v>
      </c>
      <c r="AL25" s="270">
        <v>68</v>
      </c>
      <c r="AM25" s="272">
        <v>64</v>
      </c>
      <c r="AN25" s="271">
        <f t="shared" si="18"/>
        <v>94.1</v>
      </c>
      <c r="AO25" s="270">
        <f t="shared" si="19"/>
        <v>-4</v>
      </c>
      <c r="AP25" s="281">
        <v>131</v>
      </c>
      <c r="AQ25" s="267">
        <v>145</v>
      </c>
      <c r="AR25" s="266">
        <f t="shared" si="20"/>
        <v>110.7</v>
      </c>
      <c r="AS25" s="267">
        <f t="shared" si="21"/>
        <v>14</v>
      </c>
      <c r="AT25" s="267">
        <v>189</v>
      </c>
      <c r="AU25" s="267">
        <v>146</v>
      </c>
      <c r="AV25" s="266">
        <f t="shared" si="22"/>
        <v>77.2</v>
      </c>
      <c r="AW25" s="267">
        <f t="shared" si="23"/>
        <v>-43</v>
      </c>
      <c r="AX25" s="267">
        <v>134</v>
      </c>
      <c r="AY25" s="267">
        <v>106</v>
      </c>
      <c r="AZ25" s="266">
        <f t="shared" si="24"/>
        <v>79.099999999999994</v>
      </c>
      <c r="BA25" s="267">
        <f t="shared" si="25"/>
        <v>-28</v>
      </c>
      <c r="BB25" s="267">
        <v>2194.0476190476193</v>
      </c>
      <c r="BC25" s="267">
        <v>3423.76</v>
      </c>
      <c r="BD25" s="267">
        <f t="shared" si="26"/>
        <v>1230</v>
      </c>
      <c r="BE25" s="267">
        <v>15</v>
      </c>
      <c r="BF25" s="267">
        <v>27</v>
      </c>
      <c r="BG25" s="266">
        <f t="shared" si="27"/>
        <v>180</v>
      </c>
      <c r="BH25" s="265">
        <f t="shared" si="28"/>
        <v>12</v>
      </c>
      <c r="BI25" s="265">
        <v>1</v>
      </c>
    </row>
    <row r="26" spans="1:61" s="263" customFormat="1" ht="18" customHeight="1" x14ac:dyDescent="0.25">
      <c r="A26" s="275" t="s">
        <v>123</v>
      </c>
      <c r="B26" s="267">
        <v>1379</v>
      </c>
      <c r="C26" s="267">
        <v>1136</v>
      </c>
      <c r="D26" s="273">
        <f t="shared" si="0"/>
        <v>82.4</v>
      </c>
      <c r="E26" s="274">
        <f t="shared" si="1"/>
        <v>-243</v>
      </c>
      <c r="F26" s="267">
        <v>539</v>
      </c>
      <c r="G26" s="267">
        <v>446</v>
      </c>
      <c r="H26" s="273">
        <f t="shared" si="2"/>
        <v>82.7</v>
      </c>
      <c r="I26" s="267">
        <f t="shared" si="3"/>
        <v>-93</v>
      </c>
      <c r="J26" s="267">
        <v>503</v>
      </c>
      <c r="K26" s="267">
        <v>483</v>
      </c>
      <c r="L26" s="273">
        <f t="shared" si="4"/>
        <v>96</v>
      </c>
      <c r="M26" s="267">
        <f t="shared" si="5"/>
        <v>-20</v>
      </c>
      <c r="N26" s="267">
        <v>212</v>
      </c>
      <c r="O26" s="267">
        <v>215</v>
      </c>
      <c r="P26" s="273">
        <f t="shared" si="6"/>
        <v>101.4</v>
      </c>
      <c r="Q26" s="267">
        <f t="shared" si="7"/>
        <v>3</v>
      </c>
      <c r="R26" s="267">
        <v>127</v>
      </c>
      <c r="S26" s="274">
        <v>130</v>
      </c>
      <c r="T26" s="266">
        <f t="shared" si="8"/>
        <v>102.4</v>
      </c>
      <c r="U26" s="267">
        <f t="shared" si="9"/>
        <v>3</v>
      </c>
      <c r="V26" s="274">
        <v>1952</v>
      </c>
      <c r="W26" s="274">
        <v>1999</v>
      </c>
      <c r="X26" s="274">
        <f t="shared" si="10"/>
        <v>102</v>
      </c>
      <c r="Y26" s="268">
        <f t="shared" si="11"/>
        <v>47</v>
      </c>
      <c r="Z26" s="268">
        <v>1319</v>
      </c>
      <c r="AA26" s="268">
        <v>1102</v>
      </c>
      <c r="AB26" s="268">
        <f t="shared" si="12"/>
        <v>84</v>
      </c>
      <c r="AC26" s="268">
        <f t="shared" si="13"/>
        <v>-217</v>
      </c>
      <c r="AD26" s="268">
        <v>139</v>
      </c>
      <c r="AE26" s="268">
        <v>309</v>
      </c>
      <c r="AF26" s="268">
        <f t="shared" si="14"/>
        <v>222</v>
      </c>
      <c r="AG26" s="268">
        <f t="shared" si="15"/>
        <v>170</v>
      </c>
      <c r="AH26" s="267">
        <v>285</v>
      </c>
      <c r="AI26" s="267">
        <v>289</v>
      </c>
      <c r="AJ26" s="273">
        <f t="shared" si="16"/>
        <v>101.4</v>
      </c>
      <c r="AK26" s="267">
        <f t="shared" si="17"/>
        <v>4</v>
      </c>
      <c r="AL26" s="270">
        <v>213</v>
      </c>
      <c r="AM26" s="272">
        <v>214</v>
      </c>
      <c r="AN26" s="271">
        <f t="shared" si="18"/>
        <v>100.5</v>
      </c>
      <c r="AO26" s="270">
        <f t="shared" si="19"/>
        <v>1</v>
      </c>
      <c r="AP26" s="281">
        <v>626</v>
      </c>
      <c r="AQ26" s="267">
        <v>675</v>
      </c>
      <c r="AR26" s="266">
        <f t="shared" si="20"/>
        <v>107.8</v>
      </c>
      <c r="AS26" s="267">
        <f t="shared" si="21"/>
        <v>49</v>
      </c>
      <c r="AT26" s="267">
        <v>812</v>
      </c>
      <c r="AU26" s="267">
        <v>656</v>
      </c>
      <c r="AV26" s="266">
        <f t="shared" si="22"/>
        <v>80.8</v>
      </c>
      <c r="AW26" s="267">
        <f t="shared" si="23"/>
        <v>-156</v>
      </c>
      <c r="AX26" s="267">
        <v>649</v>
      </c>
      <c r="AY26" s="267">
        <v>511</v>
      </c>
      <c r="AZ26" s="266">
        <f t="shared" si="24"/>
        <v>78.7</v>
      </c>
      <c r="BA26" s="267">
        <f t="shared" si="25"/>
        <v>-138</v>
      </c>
      <c r="BB26" s="267">
        <v>1688.5793871866297</v>
      </c>
      <c r="BC26" s="267">
        <v>1848.62</v>
      </c>
      <c r="BD26" s="267">
        <f t="shared" si="26"/>
        <v>160</v>
      </c>
      <c r="BE26" s="267">
        <v>91</v>
      </c>
      <c r="BF26" s="267">
        <v>99</v>
      </c>
      <c r="BG26" s="266">
        <f t="shared" si="27"/>
        <v>108.8</v>
      </c>
      <c r="BH26" s="265">
        <f t="shared" si="28"/>
        <v>8</v>
      </c>
      <c r="BI26" s="265">
        <v>47</v>
      </c>
    </row>
    <row r="27" spans="1:61" s="263" customFormat="1" ht="18" customHeight="1" x14ac:dyDescent="0.25">
      <c r="A27" s="275" t="s">
        <v>124</v>
      </c>
      <c r="B27" s="267">
        <v>792</v>
      </c>
      <c r="C27" s="267">
        <v>712</v>
      </c>
      <c r="D27" s="273">
        <f t="shared" si="0"/>
        <v>89.9</v>
      </c>
      <c r="E27" s="274">
        <f t="shared" si="1"/>
        <v>-80</v>
      </c>
      <c r="F27" s="267">
        <v>250</v>
      </c>
      <c r="G27" s="267">
        <v>242</v>
      </c>
      <c r="H27" s="273">
        <f t="shared" si="2"/>
        <v>96.8</v>
      </c>
      <c r="I27" s="267">
        <f t="shared" si="3"/>
        <v>-8</v>
      </c>
      <c r="J27" s="267">
        <v>391</v>
      </c>
      <c r="K27" s="267">
        <v>397</v>
      </c>
      <c r="L27" s="273">
        <f t="shared" si="4"/>
        <v>101.5</v>
      </c>
      <c r="M27" s="267">
        <f t="shared" si="5"/>
        <v>6</v>
      </c>
      <c r="N27" s="267">
        <v>14</v>
      </c>
      <c r="O27" s="267">
        <v>14</v>
      </c>
      <c r="P27" s="273">
        <f t="shared" si="6"/>
        <v>100</v>
      </c>
      <c r="Q27" s="267">
        <f t="shared" si="7"/>
        <v>0</v>
      </c>
      <c r="R27" s="267">
        <v>201</v>
      </c>
      <c r="S27" s="274">
        <v>201</v>
      </c>
      <c r="T27" s="266">
        <f t="shared" si="8"/>
        <v>100</v>
      </c>
      <c r="U27" s="267">
        <f t="shared" si="9"/>
        <v>0</v>
      </c>
      <c r="V27" s="274">
        <v>1320</v>
      </c>
      <c r="W27" s="274">
        <v>1680</v>
      </c>
      <c r="X27" s="274">
        <f t="shared" si="10"/>
        <v>127</v>
      </c>
      <c r="Y27" s="268">
        <f t="shared" si="11"/>
        <v>360</v>
      </c>
      <c r="Z27" s="268">
        <v>739</v>
      </c>
      <c r="AA27" s="268">
        <v>687</v>
      </c>
      <c r="AB27" s="268">
        <f t="shared" si="12"/>
        <v>93</v>
      </c>
      <c r="AC27" s="268">
        <f t="shared" si="13"/>
        <v>-52</v>
      </c>
      <c r="AD27" s="268">
        <v>389</v>
      </c>
      <c r="AE27" s="268">
        <v>675</v>
      </c>
      <c r="AF27" s="268">
        <f t="shared" si="14"/>
        <v>174</v>
      </c>
      <c r="AG27" s="268">
        <f t="shared" si="15"/>
        <v>286</v>
      </c>
      <c r="AH27" s="267">
        <v>192</v>
      </c>
      <c r="AI27" s="267">
        <v>192</v>
      </c>
      <c r="AJ27" s="273">
        <f t="shared" si="16"/>
        <v>100</v>
      </c>
      <c r="AK27" s="267">
        <f t="shared" si="17"/>
        <v>0</v>
      </c>
      <c r="AL27" s="270">
        <v>93</v>
      </c>
      <c r="AM27" s="272">
        <v>97</v>
      </c>
      <c r="AN27" s="271">
        <f t="shared" si="18"/>
        <v>104.3</v>
      </c>
      <c r="AO27" s="270">
        <f t="shared" si="19"/>
        <v>4</v>
      </c>
      <c r="AP27" s="281">
        <v>412</v>
      </c>
      <c r="AQ27" s="267">
        <v>464</v>
      </c>
      <c r="AR27" s="266">
        <f t="shared" si="20"/>
        <v>112.6</v>
      </c>
      <c r="AS27" s="267">
        <f t="shared" si="21"/>
        <v>52</v>
      </c>
      <c r="AT27" s="267">
        <v>319</v>
      </c>
      <c r="AU27" s="267">
        <v>268</v>
      </c>
      <c r="AV27" s="266">
        <f t="shared" si="22"/>
        <v>84</v>
      </c>
      <c r="AW27" s="267">
        <f t="shared" si="23"/>
        <v>-51</v>
      </c>
      <c r="AX27" s="267">
        <v>245</v>
      </c>
      <c r="AY27" s="267">
        <v>223</v>
      </c>
      <c r="AZ27" s="266">
        <f t="shared" si="24"/>
        <v>91</v>
      </c>
      <c r="BA27" s="267">
        <f t="shared" si="25"/>
        <v>-22</v>
      </c>
      <c r="BB27" s="267">
        <v>1742.3728813559321</v>
      </c>
      <c r="BC27" s="267">
        <v>2369.06</v>
      </c>
      <c r="BD27" s="267">
        <f t="shared" si="26"/>
        <v>627</v>
      </c>
      <c r="BE27" s="267">
        <v>25</v>
      </c>
      <c r="BF27" s="267">
        <v>43</v>
      </c>
      <c r="BG27" s="266">
        <f t="shared" si="27"/>
        <v>172</v>
      </c>
      <c r="BH27" s="265">
        <f t="shared" si="28"/>
        <v>18</v>
      </c>
      <c r="BI27" s="265">
        <v>1</v>
      </c>
    </row>
    <row r="28" spans="1:61" s="282" customFormat="1" ht="30" customHeight="1" x14ac:dyDescent="0.25">
      <c r="A28" s="275" t="s">
        <v>125</v>
      </c>
      <c r="B28" s="267">
        <v>1067</v>
      </c>
      <c r="C28" s="267">
        <v>920</v>
      </c>
      <c r="D28" s="273">
        <f t="shared" si="0"/>
        <v>86.2</v>
      </c>
      <c r="E28" s="274">
        <f t="shared" si="1"/>
        <v>-147</v>
      </c>
      <c r="F28" s="267">
        <v>389</v>
      </c>
      <c r="G28" s="267">
        <v>359</v>
      </c>
      <c r="H28" s="273">
        <f t="shared" si="2"/>
        <v>92.3</v>
      </c>
      <c r="I28" s="267">
        <f t="shared" si="3"/>
        <v>-30</v>
      </c>
      <c r="J28" s="267">
        <v>392</v>
      </c>
      <c r="K28" s="267">
        <v>401</v>
      </c>
      <c r="L28" s="273">
        <f t="shared" si="4"/>
        <v>102.3</v>
      </c>
      <c r="M28" s="267">
        <f t="shared" si="5"/>
        <v>9</v>
      </c>
      <c r="N28" s="267">
        <v>35</v>
      </c>
      <c r="O28" s="267">
        <v>52</v>
      </c>
      <c r="P28" s="273">
        <f t="shared" si="6"/>
        <v>148.6</v>
      </c>
      <c r="Q28" s="267">
        <f t="shared" si="7"/>
        <v>17</v>
      </c>
      <c r="R28" s="267">
        <v>264</v>
      </c>
      <c r="S28" s="274">
        <v>88</v>
      </c>
      <c r="T28" s="266">
        <f t="shared" si="8"/>
        <v>33.299999999999997</v>
      </c>
      <c r="U28" s="267">
        <f t="shared" si="9"/>
        <v>-176</v>
      </c>
      <c r="V28" s="274">
        <v>1316</v>
      </c>
      <c r="W28" s="274">
        <v>1509</v>
      </c>
      <c r="X28" s="274">
        <f t="shared" si="10"/>
        <v>115</v>
      </c>
      <c r="Y28" s="268">
        <f t="shared" si="11"/>
        <v>193</v>
      </c>
      <c r="Z28" s="268">
        <v>985</v>
      </c>
      <c r="AA28" s="274">
        <v>859</v>
      </c>
      <c r="AB28" s="274">
        <f t="shared" si="12"/>
        <v>87</v>
      </c>
      <c r="AC28" s="274">
        <f t="shared" si="13"/>
        <v>-126</v>
      </c>
      <c r="AD28" s="274">
        <v>141</v>
      </c>
      <c r="AE28" s="274">
        <v>328</v>
      </c>
      <c r="AF28" s="274">
        <f t="shared" si="14"/>
        <v>233</v>
      </c>
      <c r="AG28" s="274">
        <f t="shared" si="15"/>
        <v>187</v>
      </c>
      <c r="AH28" s="267">
        <v>155</v>
      </c>
      <c r="AI28" s="267">
        <v>187</v>
      </c>
      <c r="AJ28" s="273">
        <f t="shared" si="16"/>
        <v>120.6</v>
      </c>
      <c r="AK28" s="267">
        <f t="shared" si="17"/>
        <v>32</v>
      </c>
      <c r="AL28" s="270">
        <v>156</v>
      </c>
      <c r="AM28" s="272">
        <v>142</v>
      </c>
      <c r="AN28" s="271">
        <f t="shared" si="18"/>
        <v>91</v>
      </c>
      <c r="AO28" s="270">
        <f t="shared" si="19"/>
        <v>-14</v>
      </c>
      <c r="AP28" s="281">
        <v>530</v>
      </c>
      <c r="AQ28" s="267">
        <v>556</v>
      </c>
      <c r="AR28" s="266">
        <f t="shared" si="20"/>
        <v>104.9</v>
      </c>
      <c r="AS28" s="267">
        <f t="shared" si="21"/>
        <v>26</v>
      </c>
      <c r="AT28" s="267">
        <v>520</v>
      </c>
      <c r="AU28" s="267">
        <v>476</v>
      </c>
      <c r="AV28" s="266">
        <f t="shared" si="22"/>
        <v>91.5</v>
      </c>
      <c r="AW28" s="267">
        <f t="shared" si="23"/>
        <v>-44</v>
      </c>
      <c r="AX28" s="267">
        <v>429</v>
      </c>
      <c r="AY28" s="267">
        <v>377</v>
      </c>
      <c r="AZ28" s="266">
        <f t="shared" si="24"/>
        <v>87.9</v>
      </c>
      <c r="BA28" s="267">
        <f t="shared" si="25"/>
        <v>-52</v>
      </c>
      <c r="BB28" s="267">
        <v>1795.2868852459017</v>
      </c>
      <c r="BC28" s="267">
        <v>2347.8000000000002</v>
      </c>
      <c r="BD28" s="267">
        <f t="shared" si="26"/>
        <v>553</v>
      </c>
      <c r="BE28" s="267">
        <v>61</v>
      </c>
      <c r="BF28" s="267">
        <v>78</v>
      </c>
      <c r="BG28" s="266">
        <f t="shared" si="27"/>
        <v>127.9</v>
      </c>
      <c r="BH28" s="267">
        <f t="shared" si="28"/>
        <v>17</v>
      </c>
      <c r="BI28" s="267">
        <v>9</v>
      </c>
    </row>
    <row r="29" spans="1:61" s="263" customFormat="1" ht="18" customHeight="1" x14ac:dyDescent="0.25">
      <c r="A29" s="275" t="s">
        <v>126</v>
      </c>
      <c r="B29" s="267">
        <v>1403</v>
      </c>
      <c r="C29" s="267">
        <v>1826</v>
      </c>
      <c r="D29" s="273">
        <f t="shared" si="0"/>
        <v>130.1</v>
      </c>
      <c r="E29" s="274">
        <f t="shared" si="1"/>
        <v>423</v>
      </c>
      <c r="F29" s="267">
        <v>780</v>
      </c>
      <c r="G29" s="267">
        <v>903</v>
      </c>
      <c r="H29" s="273">
        <f t="shared" si="2"/>
        <v>115.8</v>
      </c>
      <c r="I29" s="267">
        <f t="shared" si="3"/>
        <v>123</v>
      </c>
      <c r="J29" s="267">
        <v>747</v>
      </c>
      <c r="K29" s="267">
        <v>790</v>
      </c>
      <c r="L29" s="273">
        <f t="shared" si="4"/>
        <v>105.8</v>
      </c>
      <c r="M29" s="267">
        <f t="shared" si="5"/>
        <v>43</v>
      </c>
      <c r="N29" s="267">
        <v>132</v>
      </c>
      <c r="O29" s="267">
        <v>137</v>
      </c>
      <c r="P29" s="273">
        <f t="shared" si="6"/>
        <v>103.8</v>
      </c>
      <c r="Q29" s="267">
        <f t="shared" si="7"/>
        <v>5</v>
      </c>
      <c r="R29" s="267">
        <v>173</v>
      </c>
      <c r="S29" s="274">
        <v>191</v>
      </c>
      <c r="T29" s="266">
        <f t="shared" si="8"/>
        <v>110.4</v>
      </c>
      <c r="U29" s="267">
        <f t="shared" si="9"/>
        <v>18</v>
      </c>
      <c r="V29" s="274">
        <v>1752</v>
      </c>
      <c r="W29" s="274">
        <v>3635</v>
      </c>
      <c r="X29" s="274">
        <f t="shared" si="10"/>
        <v>207</v>
      </c>
      <c r="Y29" s="268">
        <f t="shared" si="11"/>
        <v>1883</v>
      </c>
      <c r="Z29" s="268">
        <v>1369</v>
      </c>
      <c r="AA29" s="268">
        <v>1817</v>
      </c>
      <c r="AB29" s="268">
        <f t="shared" si="12"/>
        <v>133</v>
      </c>
      <c r="AC29" s="268">
        <f t="shared" si="13"/>
        <v>448</v>
      </c>
      <c r="AD29" s="268">
        <v>151</v>
      </c>
      <c r="AE29" s="268">
        <v>1105</v>
      </c>
      <c r="AF29" s="268">
        <f t="shared" si="14"/>
        <v>732</v>
      </c>
      <c r="AG29" s="268">
        <f t="shared" si="15"/>
        <v>954</v>
      </c>
      <c r="AH29" s="267">
        <v>141</v>
      </c>
      <c r="AI29" s="267">
        <v>153</v>
      </c>
      <c r="AJ29" s="273">
        <f t="shared" si="16"/>
        <v>108.5</v>
      </c>
      <c r="AK29" s="267">
        <f t="shared" si="17"/>
        <v>12</v>
      </c>
      <c r="AL29" s="270">
        <v>225</v>
      </c>
      <c r="AM29" s="272">
        <v>277</v>
      </c>
      <c r="AN29" s="271">
        <f t="shared" si="18"/>
        <v>123.1</v>
      </c>
      <c r="AO29" s="270">
        <f t="shared" si="19"/>
        <v>52</v>
      </c>
      <c r="AP29" s="281">
        <v>789</v>
      </c>
      <c r="AQ29" s="267">
        <v>844</v>
      </c>
      <c r="AR29" s="266">
        <f t="shared" si="20"/>
        <v>107</v>
      </c>
      <c r="AS29" s="267">
        <f t="shared" si="21"/>
        <v>55</v>
      </c>
      <c r="AT29" s="267">
        <v>761</v>
      </c>
      <c r="AU29" s="267">
        <v>1140</v>
      </c>
      <c r="AV29" s="266">
        <f t="shared" si="22"/>
        <v>149.80000000000001</v>
      </c>
      <c r="AW29" s="267">
        <f t="shared" si="23"/>
        <v>379</v>
      </c>
      <c r="AX29" s="267">
        <v>654</v>
      </c>
      <c r="AY29" s="267">
        <v>980</v>
      </c>
      <c r="AZ29" s="266">
        <f t="shared" si="24"/>
        <v>149.80000000000001</v>
      </c>
      <c r="BA29" s="267">
        <f t="shared" si="25"/>
        <v>326</v>
      </c>
      <c r="BB29" s="267">
        <v>2190.939597315436</v>
      </c>
      <c r="BC29" s="267">
        <v>2928.72</v>
      </c>
      <c r="BD29" s="267">
        <f t="shared" si="26"/>
        <v>738</v>
      </c>
      <c r="BE29" s="267">
        <v>48</v>
      </c>
      <c r="BF29" s="267">
        <v>66</v>
      </c>
      <c r="BG29" s="266">
        <f t="shared" si="27"/>
        <v>137.5</v>
      </c>
      <c r="BH29" s="265">
        <f t="shared" si="28"/>
        <v>18</v>
      </c>
      <c r="BI29" s="265">
        <v>35</v>
      </c>
    </row>
    <row r="30" spans="1:61" s="264" customFormat="1" ht="18" customHeight="1" x14ac:dyDescent="0.25">
      <c r="A30" s="275" t="s">
        <v>127</v>
      </c>
      <c r="B30" s="268">
        <v>1480</v>
      </c>
      <c r="C30" s="268">
        <v>1428</v>
      </c>
      <c r="D30" s="279">
        <f t="shared" si="0"/>
        <v>96.5</v>
      </c>
      <c r="E30" s="280">
        <f t="shared" si="1"/>
        <v>-52</v>
      </c>
      <c r="F30" s="268">
        <v>495</v>
      </c>
      <c r="G30" s="268">
        <v>401</v>
      </c>
      <c r="H30" s="279">
        <f t="shared" si="2"/>
        <v>81</v>
      </c>
      <c r="I30" s="278">
        <f t="shared" si="3"/>
        <v>-94</v>
      </c>
      <c r="J30" s="268">
        <v>467</v>
      </c>
      <c r="K30" s="268">
        <v>488</v>
      </c>
      <c r="L30" s="279">
        <f t="shared" si="4"/>
        <v>104.5</v>
      </c>
      <c r="M30" s="278">
        <f t="shared" si="5"/>
        <v>21</v>
      </c>
      <c r="N30" s="278">
        <v>98</v>
      </c>
      <c r="O30" s="278">
        <v>86</v>
      </c>
      <c r="P30" s="273">
        <f t="shared" si="6"/>
        <v>87.8</v>
      </c>
      <c r="Q30" s="267">
        <f t="shared" si="7"/>
        <v>-12</v>
      </c>
      <c r="R30" s="268">
        <v>300</v>
      </c>
      <c r="S30" s="268">
        <v>61</v>
      </c>
      <c r="T30" s="277">
        <f t="shared" si="8"/>
        <v>20.3</v>
      </c>
      <c r="U30" s="278">
        <f t="shared" si="9"/>
        <v>-239</v>
      </c>
      <c r="V30" s="268">
        <v>2003</v>
      </c>
      <c r="W30" s="268">
        <v>1911</v>
      </c>
      <c r="X30" s="274">
        <f t="shared" si="10"/>
        <v>95</v>
      </c>
      <c r="Y30" s="268">
        <f t="shared" si="11"/>
        <v>-92</v>
      </c>
      <c r="Z30" s="268">
        <v>1435</v>
      </c>
      <c r="AA30" s="268">
        <v>1405</v>
      </c>
      <c r="AB30" s="268">
        <f t="shared" si="12"/>
        <v>98</v>
      </c>
      <c r="AC30" s="268">
        <f t="shared" si="13"/>
        <v>-30</v>
      </c>
      <c r="AD30" s="268">
        <v>432</v>
      </c>
      <c r="AE30" s="268">
        <v>219</v>
      </c>
      <c r="AF30" s="268">
        <f t="shared" si="14"/>
        <v>51</v>
      </c>
      <c r="AG30" s="268">
        <f t="shared" si="15"/>
        <v>-213</v>
      </c>
      <c r="AH30" s="268">
        <v>273</v>
      </c>
      <c r="AI30" s="268">
        <v>274</v>
      </c>
      <c r="AJ30" s="279">
        <f t="shared" si="16"/>
        <v>100.4</v>
      </c>
      <c r="AK30" s="278">
        <f t="shared" si="17"/>
        <v>1</v>
      </c>
      <c r="AL30" s="268">
        <v>128</v>
      </c>
      <c r="AM30" s="272">
        <v>133</v>
      </c>
      <c r="AN30" s="271">
        <f t="shared" si="18"/>
        <v>103.9</v>
      </c>
      <c r="AO30" s="270">
        <f t="shared" si="19"/>
        <v>5</v>
      </c>
      <c r="AP30" s="269">
        <v>474</v>
      </c>
      <c r="AQ30" s="268">
        <v>569</v>
      </c>
      <c r="AR30" s="277">
        <f t="shared" si="20"/>
        <v>120</v>
      </c>
      <c r="AS30" s="278">
        <f t="shared" si="21"/>
        <v>95</v>
      </c>
      <c r="AT30" s="268">
        <v>892</v>
      </c>
      <c r="AU30" s="268">
        <v>835</v>
      </c>
      <c r="AV30" s="277">
        <f t="shared" si="22"/>
        <v>93.6</v>
      </c>
      <c r="AW30" s="278">
        <f t="shared" si="23"/>
        <v>-57</v>
      </c>
      <c r="AX30" s="268">
        <v>681</v>
      </c>
      <c r="AY30" s="268">
        <v>661</v>
      </c>
      <c r="AZ30" s="277">
        <f t="shared" si="24"/>
        <v>97.1</v>
      </c>
      <c r="BA30" s="278">
        <f t="shared" si="25"/>
        <v>-20</v>
      </c>
      <c r="BB30" s="278">
        <v>1481.7251461988303</v>
      </c>
      <c r="BC30" s="278">
        <v>1874.87</v>
      </c>
      <c r="BD30" s="278">
        <f t="shared" si="26"/>
        <v>393</v>
      </c>
      <c r="BE30" s="268">
        <v>29</v>
      </c>
      <c r="BF30" s="267">
        <v>67</v>
      </c>
      <c r="BG30" s="277">
        <f t="shared" si="27"/>
        <v>231</v>
      </c>
      <c r="BH30" s="276">
        <f t="shared" si="28"/>
        <v>38</v>
      </c>
      <c r="BI30" s="276">
        <v>23</v>
      </c>
    </row>
    <row r="31" spans="1:61" s="264" customFormat="1" ht="18" customHeight="1" x14ac:dyDescent="0.25">
      <c r="A31" s="275" t="s">
        <v>128</v>
      </c>
      <c r="B31" s="268">
        <v>422</v>
      </c>
      <c r="C31" s="268">
        <v>491</v>
      </c>
      <c r="D31" s="279">
        <f t="shared" si="0"/>
        <v>116.4</v>
      </c>
      <c r="E31" s="280">
        <f t="shared" si="1"/>
        <v>69</v>
      </c>
      <c r="F31" s="268">
        <v>149</v>
      </c>
      <c r="G31" s="268">
        <v>146</v>
      </c>
      <c r="H31" s="279">
        <f t="shared" si="2"/>
        <v>98</v>
      </c>
      <c r="I31" s="278">
        <f t="shared" si="3"/>
        <v>-3</v>
      </c>
      <c r="J31" s="268">
        <v>219</v>
      </c>
      <c r="K31" s="268">
        <v>244</v>
      </c>
      <c r="L31" s="279">
        <f t="shared" si="4"/>
        <v>111.4</v>
      </c>
      <c r="M31" s="278">
        <f t="shared" si="5"/>
        <v>25</v>
      </c>
      <c r="N31" s="278">
        <v>55</v>
      </c>
      <c r="O31" s="278">
        <v>66</v>
      </c>
      <c r="P31" s="273">
        <f t="shared" si="6"/>
        <v>120</v>
      </c>
      <c r="Q31" s="267">
        <f t="shared" si="7"/>
        <v>11</v>
      </c>
      <c r="R31" s="268">
        <v>137</v>
      </c>
      <c r="S31" s="268">
        <v>136</v>
      </c>
      <c r="T31" s="277">
        <f t="shared" si="8"/>
        <v>99.3</v>
      </c>
      <c r="U31" s="278">
        <f t="shared" si="9"/>
        <v>-1</v>
      </c>
      <c r="V31" s="268">
        <v>822</v>
      </c>
      <c r="W31" s="268">
        <v>995</v>
      </c>
      <c r="X31" s="274">
        <f t="shared" si="10"/>
        <v>121</v>
      </c>
      <c r="Y31" s="268">
        <f t="shared" si="11"/>
        <v>173</v>
      </c>
      <c r="Z31" s="268">
        <v>417</v>
      </c>
      <c r="AA31" s="268">
        <v>473</v>
      </c>
      <c r="AB31" s="268">
        <f t="shared" si="12"/>
        <v>113</v>
      </c>
      <c r="AC31" s="268">
        <f t="shared" si="13"/>
        <v>56</v>
      </c>
      <c r="AD31" s="268">
        <v>163</v>
      </c>
      <c r="AE31" s="268">
        <v>253</v>
      </c>
      <c r="AF31" s="268">
        <f t="shared" si="14"/>
        <v>155</v>
      </c>
      <c r="AG31" s="268">
        <f t="shared" si="15"/>
        <v>90</v>
      </c>
      <c r="AH31" s="268">
        <v>133</v>
      </c>
      <c r="AI31" s="268">
        <v>133</v>
      </c>
      <c r="AJ31" s="279">
        <f t="shared" si="16"/>
        <v>100</v>
      </c>
      <c r="AK31" s="278">
        <f t="shared" si="17"/>
        <v>0</v>
      </c>
      <c r="AL31" s="268">
        <v>79</v>
      </c>
      <c r="AM31" s="272">
        <v>94</v>
      </c>
      <c r="AN31" s="271">
        <f t="shared" si="18"/>
        <v>119</v>
      </c>
      <c r="AO31" s="270">
        <f t="shared" si="19"/>
        <v>15</v>
      </c>
      <c r="AP31" s="269">
        <v>259</v>
      </c>
      <c r="AQ31" s="268">
        <v>331</v>
      </c>
      <c r="AR31" s="277">
        <f t="shared" si="20"/>
        <v>127.8</v>
      </c>
      <c r="AS31" s="278">
        <f t="shared" si="21"/>
        <v>72</v>
      </c>
      <c r="AT31" s="268">
        <v>190</v>
      </c>
      <c r="AU31" s="268">
        <v>242</v>
      </c>
      <c r="AV31" s="277">
        <f t="shared" si="22"/>
        <v>127.4</v>
      </c>
      <c r="AW31" s="278">
        <f t="shared" si="23"/>
        <v>52</v>
      </c>
      <c r="AX31" s="268">
        <v>160</v>
      </c>
      <c r="AY31" s="268">
        <v>200</v>
      </c>
      <c r="AZ31" s="277">
        <f t="shared" si="24"/>
        <v>125</v>
      </c>
      <c r="BA31" s="278">
        <f t="shared" si="25"/>
        <v>40</v>
      </c>
      <c r="BB31" s="278">
        <v>1856.1855670103093</v>
      </c>
      <c r="BC31" s="278">
        <v>2575.71</v>
      </c>
      <c r="BD31" s="278">
        <f t="shared" si="26"/>
        <v>720</v>
      </c>
      <c r="BE31" s="268">
        <v>24</v>
      </c>
      <c r="BF31" s="267">
        <v>49</v>
      </c>
      <c r="BG31" s="277">
        <f t="shared" si="27"/>
        <v>204.2</v>
      </c>
      <c r="BH31" s="276">
        <f t="shared" si="28"/>
        <v>25</v>
      </c>
      <c r="BI31" s="276">
        <v>26</v>
      </c>
    </row>
    <row r="32" spans="1:61" s="264" customFormat="1" ht="18" customHeight="1" x14ac:dyDescent="0.25">
      <c r="A32" s="275" t="s">
        <v>129</v>
      </c>
      <c r="B32" s="268">
        <v>631</v>
      </c>
      <c r="C32" s="268">
        <v>621</v>
      </c>
      <c r="D32" s="279">
        <f t="shared" si="0"/>
        <v>98.4</v>
      </c>
      <c r="E32" s="280">
        <f t="shared" si="1"/>
        <v>-10</v>
      </c>
      <c r="F32" s="268">
        <v>203</v>
      </c>
      <c r="G32" s="268">
        <v>224</v>
      </c>
      <c r="H32" s="279">
        <f t="shared" si="2"/>
        <v>110.3</v>
      </c>
      <c r="I32" s="278">
        <f t="shared" si="3"/>
        <v>21</v>
      </c>
      <c r="J32" s="268">
        <v>275</v>
      </c>
      <c r="K32" s="268">
        <v>278</v>
      </c>
      <c r="L32" s="279">
        <f t="shared" si="4"/>
        <v>101.1</v>
      </c>
      <c r="M32" s="278">
        <f t="shared" si="5"/>
        <v>3</v>
      </c>
      <c r="N32" s="278">
        <v>1</v>
      </c>
      <c r="O32" s="278">
        <v>5</v>
      </c>
      <c r="P32" s="273">
        <f t="shared" si="6"/>
        <v>500</v>
      </c>
      <c r="Q32" s="267">
        <f t="shared" si="7"/>
        <v>4</v>
      </c>
      <c r="R32" s="268">
        <v>154</v>
      </c>
      <c r="S32" s="268">
        <v>23</v>
      </c>
      <c r="T32" s="277">
        <f t="shared" si="8"/>
        <v>14.9</v>
      </c>
      <c r="U32" s="278">
        <f t="shared" si="9"/>
        <v>-131</v>
      </c>
      <c r="V32" s="268">
        <v>846</v>
      </c>
      <c r="W32" s="268">
        <v>798</v>
      </c>
      <c r="X32" s="274">
        <f t="shared" si="10"/>
        <v>94</v>
      </c>
      <c r="Y32" s="268">
        <f t="shared" si="11"/>
        <v>-48</v>
      </c>
      <c r="Z32" s="268">
        <v>621</v>
      </c>
      <c r="AA32" s="268">
        <v>598</v>
      </c>
      <c r="AB32" s="268">
        <f t="shared" si="12"/>
        <v>96</v>
      </c>
      <c r="AC32" s="268">
        <f t="shared" si="13"/>
        <v>-23</v>
      </c>
      <c r="AD32" s="268">
        <v>180</v>
      </c>
      <c r="AE32" s="268">
        <v>98</v>
      </c>
      <c r="AF32" s="268">
        <f t="shared" si="14"/>
        <v>54</v>
      </c>
      <c r="AG32" s="268">
        <f t="shared" si="15"/>
        <v>-82</v>
      </c>
      <c r="AH32" s="268">
        <v>79</v>
      </c>
      <c r="AI32" s="268">
        <v>80</v>
      </c>
      <c r="AJ32" s="279">
        <f t="shared" si="16"/>
        <v>101.3</v>
      </c>
      <c r="AK32" s="278">
        <f t="shared" si="17"/>
        <v>1</v>
      </c>
      <c r="AL32" s="268">
        <v>37</v>
      </c>
      <c r="AM32" s="272">
        <v>49</v>
      </c>
      <c r="AN32" s="271">
        <f t="shared" si="18"/>
        <v>132.4</v>
      </c>
      <c r="AO32" s="270">
        <f t="shared" si="19"/>
        <v>12</v>
      </c>
      <c r="AP32" s="269">
        <v>297</v>
      </c>
      <c r="AQ32" s="268">
        <v>271</v>
      </c>
      <c r="AR32" s="277">
        <f t="shared" si="20"/>
        <v>91.2</v>
      </c>
      <c r="AS32" s="278">
        <f t="shared" si="21"/>
        <v>-26</v>
      </c>
      <c r="AT32" s="268">
        <v>273</v>
      </c>
      <c r="AU32" s="268">
        <v>258</v>
      </c>
      <c r="AV32" s="277">
        <f t="shared" si="22"/>
        <v>94.5</v>
      </c>
      <c r="AW32" s="278">
        <f t="shared" si="23"/>
        <v>-15</v>
      </c>
      <c r="AX32" s="268">
        <v>209</v>
      </c>
      <c r="AY32" s="268">
        <v>211</v>
      </c>
      <c r="AZ32" s="277">
        <f t="shared" si="24"/>
        <v>101</v>
      </c>
      <c r="BA32" s="278">
        <f t="shared" si="25"/>
        <v>2</v>
      </c>
      <c r="BB32" s="278">
        <v>1964.344262295082</v>
      </c>
      <c r="BC32" s="278">
        <v>2459.5700000000002</v>
      </c>
      <c r="BD32" s="278">
        <f t="shared" si="26"/>
        <v>495</v>
      </c>
      <c r="BE32" s="268">
        <v>6</v>
      </c>
      <c r="BF32" s="267">
        <v>7</v>
      </c>
      <c r="BG32" s="277">
        <f t="shared" si="27"/>
        <v>116.7</v>
      </c>
      <c r="BH32" s="276">
        <f t="shared" si="28"/>
        <v>1</v>
      </c>
      <c r="BI32" s="276">
        <v>0</v>
      </c>
    </row>
    <row r="33" spans="1:61" s="264" customFormat="1" ht="18" customHeight="1" x14ac:dyDescent="0.25">
      <c r="A33" s="275" t="s">
        <v>130</v>
      </c>
      <c r="B33" s="268">
        <v>569</v>
      </c>
      <c r="C33" s="268">
        <v>553</v>
      </c>
      <c r="D33" s="279">
        <f t="shared" si="0"/>
        <v>97.2</v>
      </c>
      <c r="E33" s="280">
        <f t="shared" si="1"/>
        <v>-16</v>
      </c>
      <c r="F33" s="268">
        <v>193</v>
      </c>
      <c r="G33" s="268">
        <v>172</v>
      </c>
      <c r="H33" s="279">
        <f t="shared" si="2"/>
        <v>89.1</v>
      </c>
      <c r="I33" s="278">
        <f t="shared" si="3"/>
        <v>-21</v>
      </c>
      <c r="J33" s="268">
        <v>276</v>
      </c>
      <c r="K33" s="268">
        <v>277</v>
      </c>
      <c r="L33" s="279">
        <f t="shared" si="4"/>
        <v>100.4</v>
      </c>
      <c r="M33" s="278">
        <f t="shared" si="5"/>
        <v>1</v>
      </c>
      <c r="N33" s="278">
        <v>56</v>
      </c>
      <c r="O33" s="278">
        <v>59</v>
      </c>
      <c r="P33" s="273">
        <f t="shared" si="6"/>
        <v>105.4</v>
      </c>
      <c r="Q33" s="267">
        <f t="shared" si="7"/>
        <v>3</v>
      </c>
      <c r="R33" s="268">
        <v>177</v>
      </c>
      <c r="S33" s="268">
        <v>177</v>
      </c>
      <c r="T33" s="277">
        <f t="shared" si="8"/>
        <v>100</v>
      </c>
      <c r="U33" s="278">
        <f t="shared" si="9"/>
        <v>0</v>
      </c>
      <c r="V33" s="268">
        <v>1039</v>
      </c>
      <c r="W33" s="268">
        <v>1086</v>
      </c>
      <c r="X33" s="274">
        <f t="shared" si="10"/>
        <v>105</v>
      </c>
      <c r="Y33" s="268">
        <f t="shared" si="11"/>
        <v>47</v>
      </c>
      <c r="Z33" s="268">
        <v>551</v>
      </c>
      <c r="AA33" s="268">
        <v>520</v>
      </c>
      <c r="AB33" s="268">
        <f t="shared" si="12"/>
        <v>94</v>
      </c>
      <c r="AC33" s="268">
        <f t="shared" si="13"/>
        <v>-31</v>
      </c>
      <c r="AD33" s="268">
        <v>383</v>
      </c>
      <c r="AE33" s="268">
        <v>397</v>
      </c>
      <c r="AF33" s="268">
        <f t="shared" si="14"/>
        <v>104</v>
      </c>
      <c r="AG33" s="268">
        <f t="shared" si="15"/>
        <v>14</v>
      </c>
      <c r="AH33" s="268">
        <v>189</v>
      </c>
      <c r="AI33" s="268">
        <v>194</v>
      </c>
      <c r="AJ33" s="279">
        <f t="shared" si="16"/>
        <v>102.6</v>
      </c>
      <c r="AK33" s="278">
        <f t="shared" si="17"/>
        <v>5</v>
      </c>
      <c r="AL33" s="268">
        <v>90</v>
      </c>
      <c r="AM33" s="272">
        <v>89</v>
      </c>
      <c r="AN33" s="271">
        <f t="shared" si="18"/>
        <v>98.9</v>
      </c>
      <c r="AO33" s="270">
        <f t="shared" si="19"/>
        <v>-1</v>
      </c>
      <c r="AP33" s="269">
        <v>277</v>
      </c>
      <c r="AQ33" s="268">
        <v>298</v>
      </c>
      <c r="AR33" s="277">
        <f t="shared" si="20"/>
        <v>107.6</v>
      </c>
      <c r="AS33" s="278">
        <f t="shared" si="21"/>
        <v>21</v>
      </c>
      <c r="AT33" s="268">
        <v>298</v>
      </c>
      <c r="AU33" s="268">
        <v>279</v>
      </c>
      <c r="AV33" s="277">
        <f t="shared" si="22"/>
        <v>93.6</v>
      </c>
      <c r="AW33" s="278">
        <f t="shared" si="23"/>
        <v>-19</v>
      </c>
      <c r="AX33" s="268">
        <v>227</v>
      </c>
      <c r="AY33" s="268">
        <v>230</v>
      </c>
      <c r="AZ33" s="277">
        <f t="shared" si="24"/>
        <v>101.3</v>
      </c>
      <c r="BA33" s="278">
        <f t="shared" si="25"/>
        <v>3</v>
      </c>
      <c r="BB33" s="278">
        <v>1774.7169811320755</v>
      </c>
      <c r="BC33" s="278">
        <v>2699.66</v>
      </c>
      <c r="BD33" s="278">
        <f t="shared" si="26"/>
        <v>925</v>
      </c>
      <c r="BE33" s="268">
        <v>35</v>
      </c>
      <c r="BF33" s="267">
        <v>54</v>
      </c>
      <c r="BG33" s="277">
        <f t="shared" si="27"/>
        <v>154.30000000000001</v>
      </c>
      <c r="BH33" s="276">
        <f t="shared" si="28"/>
        <v>19</v>
      </c>
      <c r="BI33" s="276">
        <v>22</v>
      </c>
    </row>
    <row r="34" spans="1:61" s="264" customFormat="1" ht="18" customHeight="1" x14ac:dyDescent="0.25">
      <c r="A34" s="275" t="s">
        <v>131</v>
      </c>
      <c r="B34" s="268">
        <v>414</v>
      </c>
      <c r="C34" s="268">
        <v>341</v>
      </c>
      <c r="D34" s="279">
        <f t="shared" si="0"/>
        <v>82.4</v>
      </c>
      <c r="E34" s="280">
        <f t="shared" si="1"/>
        <v>-73</v>
      </c>
      <c r="F34" s="268">
        <v>154</v>
      </c>
      <c r="G34" s="268">
        <v>118</v>
      </c>
      <c r="H34" s="279">
        <f t="shared" si="2"/>
        <v>76.599999999999994</v>
      </c>
      <c r="I34" s="278">
        <f t="shared" si="3"/>
        <v>-36</v>
      </c>
      <c r="J34" s="268">
        <v>94</v>
      </c>
      <c r="K34" s="268">
        <v>95</v>
      </c>
      <c r="L34" s="279">
        <f t="shared" si="4"/>
        <v>101.1</v>
      </c>
      <c r="M34" s="278">
        <f t="shared" si="5"/>
        <v>1</v>
      </c>
      <c r="N34" s="278">
        <v>0</v>
      </c>
      <c r="O34" s="278">
        <v>0</v>
      </c>
      <c r="P34" s="273">
        <v>0</v>
      </c>
      <c r="Q34" s="267">
        <f t="shared" si="7"/>
        <v>0</v>
      </c>
      <c r="R34" s="268">
        <v>88</v>
      </c>
      <c r="S34" s="268">
        <v>31</v>
      </c>
      <c r="T34" s="277">
        <f t="shared" si="8"/>
        <v>35.200000000000003</v>
      </c>
      <c r="U34" s="278">
        <f t="shared" si="9"/>
        <v>-57</v>
      </c>
      <c r="V34" s="268">
        <v>934</v>
      </c>
      <c r="W34" s="268">
        <v>907</v>
      </c>
      <c r="X34" s="274">
        <f t="shared" si="10"/>
        <v>97</v>
      </c>
      <c r="Y34" s="268">
        <f t="shared" si="11"/>
        <v>-27</v>
      </c>
      <c r="Z34" s="268">
        <v>400</v>
      </c>
      <c r="AA34" s="268">
        <v>330</v>
      </c>
      <c r="AB34" s="268">
        <f t="shared" si="12"/>
        <v>83</v>
      </c>
      <c r="AC34" s="268">
        <f t="shared" si="13"/>
        <v>-70</v>
      </c>
      <c r="AD34" s="268">
        <v>315</v>
      </c>
      <c r="AE34" s="268">
        <v>429</v>
      </c>
      <c r="AF34" s="268">
        <f t="shared" si="14"/>
        <v>136</v>
      </c>
      <c r="AG34" s="268">
        <f t="shared" si="15"/>
        <v>114</v>
      </c>
      <c r="AH34" s="268">
        <v>18</v>
      </c>
      <c r="AI34" s="268">
        <v>18</v>
      </c>
      <c r="AJ34" s="279">
        <f t="shared" si="16"/>
        <v>100</v>
      </c>
      <c r="AK34" s="278">
        <f t="shared" si="17"/>
        <v>0</v>
      </c>
      <c r="AL34" s="268">
        <v>68</v>
      </c>
      <c r="AM34" s="272">
        <v>66</v>
      </c>
      <c r="AN34" s="271">
        <f t="shared" si="18"/>
        <v>97.1</v>
      </c>
      <c r="AO34" s="270">
        <f t="shared" si="19"/>
        <v>-2</v>
      </c>
      <c r="AP34" s="269">
        <v>144</v>
      </c>
      <c r="AQ34" s="268">
        <v>140</v>
      </c>
      <c r="AR34" s="277">
        <f t="shared" si="20"/>
        <v>97.2</v>
      </c>
      <c r="AS34" s="278">
        <f t="shared" si="21"/>
        <v>-4</v>
      </c>
      <c r="AT34" s="268">
        <v>291</v>
      </c>
      <c r="AU34" s="268">
        <v>216</v>
      </c>
      <c r="AV34" s="277">
        <f t="shared" si="22"/>
        <v>74.2</v>
      </c>
      <c r="AW34" s="278">
        <f t="shared" si="23"/>
        <v>-75</v>
      </c>
      <c r="AX34" s="268">
        <v>213</v>
      </c>
      <c r="AY34" s="268">
        <v>171</v>
      </c>
      <c r="AZ34" s="277">
        <f t="shared" si="24"/>
        <v>80.3</v>
      </c>
      <c r="BA34" s="278">
        <f t="shared" si="25"/>
        <v>-42</v>
      </c>
      <c r="BB34" s="278">
        <v>1950.4424778761063</v>
      </c>
      <c r="BC34" s="278">
        <v>2348.9</v>
      </c>
      <c r="BD34" s="278">
        <f t="shared" si="26"/>
        <v>398</v>
      </c>
      <c r="BE34" s="268">
        <v>26</v>
      </c>
      <c r="BF34" s="267">
        <v>16</v>
      </c>
      <c r="BG34" s="277">
        <f t="shared" si="27"/>
        <v>61.5</v>
      </c>
      <c r="BH34" s="276">
        <f t="shared" si="28"/>
        <v>-10</v>
      </c>
      <c r="BI34" s="276">
        <v>9</v>
      </c>
    </row>
    <row r="35" spans="1:61" s="264" customFormat="1" ht="18" customHeight="1" x14ac:dyDescent="0.25">
      <c r="A35" s="275" t="s">
        <v>132</v>
      </c>
      <c r="B35" s="268">
        <v>1982</v>
      </c>
      <c r="C35" s="268">
        <v>1923</v>
      </c>
      <c r="D35" s="279">
        <f t="shared" si="0"/>
        <v>97</v>
      </c>
      <c r="E35" s="280">
        <f t="shared" si="1"/>
        <v>-59</v>
      </c>
      <c r="F35" s="268">
        <v>497</v>
      </c>
      <c r="G35" s="268">
        <v>482</v>
      </c>
      <c r="H35" s="279">
        <f t="shared" si="2"/>
        <v>97</v>
      </c>
      <c r="I35" s="278">
        <f t="shared" si="3"/>
        <v>-15</v>
      </c>
      <c r="J35" s="268">
        <v>630</v>
      </c>
      <c r="K35" s="268">
        <v>640</v>
      </c>
      <c r="L35" s="279">
        <f t="shared" si="4"/>
        <v>101.6</v>
      </c>
      <c r="M35" s="278">
        <f t="shared" si="5"/>
        <v>10</v>
      </c>
      <c r="N35" s="278">
        <v>46</v>
      </c>
      <c r="O35" s="278">
        <v>56</v>
      </c>
      <c r="P35" s="273">
        <f t="shared" ref="P35:P42" si="29">O35/N35*100</f>
        <v>121.7</v>
      </c>
      <c r="Q35" s="267">
        <f t="shared" si="7"/>
        <v>10</v>
      </c>
      <c r="R35" s="268">
        <v>348</v>
      </c>
      <c r="S35" s="268">
        <v>348</v>
      </c>
      <c r="T35" s="277">
        <f t="shared" si="8"/>
        <v>100</v>
      </c>
      <c r="U35" s="278">
        <f t="shared" si="9"/>
        <v>0</v>
      </c>
      <c r="V35" s="268">
        <v>3077</v>
      </c>
      <c r="W35" s="268">
        <v>2568</v>
      </c>
      <c r="X35" s="274">
        <f t="shared" si="10"/>
        <v>83</v>
      </c>
      <c r="Y35" s="268">
        <f t="shared" si="11"/>
        <v>-509</v>
      </c>
      <c r="Z35" s="268">
        <v>1909</v>
      </c>
      <c r="AA35" s="268">
        <v>1767</v>
      </c>
      <c r="AB35" s="268">
        <f t="shared" si="12"/>
        <v>93</v>
      </c>
      <c r="AC35" s="268">
        <f t="shared" si="13"/>
        <v>-142</v>
      </c>
      <c r="AD35" s="268">
        <v>928</v>
      </c>
      <c r="AE35" s="268">
        <v>443</v>
      </c>
      <c r="AF35" s="268">
        <f t="shared" si="14"/>
        <v>48</v>
      </c>
      <c r="AG35" s="268">
        <f t="shared" si="15"/>
        <v>-485</v>
      </c>
      <c r="AH35" s="268">
        <v>341</v>
      </c>
      <c r="AI35" s="268">
        <v>341</v>
      </c>
      <c r="AJ35" s="279">
        <f t="shared" si="16"/>
        <v>100</v>
      </c>
      <c r="AK35" s="278">
        <f t="shared" si="17"/>
        <v>0</v>
      </c>
      <c r="AL35" s="268">
        <v>91</v>
      </c>
      <c r="AM35" s="272">
        <v>109</v>
      </c>
      <c r="AN35" s="271">
        <f t="shared" si="18"/>
        <v>119.8</v>
      </c>
      <c r="AO35" s="270">
        <f t="shared" si="19"/>
        <v>18</v>
      </c>
      <c r="AP35" s="269">
        <v>659</v>
      </c>
      <c r="AQ35" s="268">
        <v>715</v>
      </c>
      <c r="AR35" s="277">
        <f t="shared" si="20"/>
        <v>108.5</v>
      </c>
      <c r="AS35" s="278">
        <f t="shared" si="21"/>
        <v>56</v>
      </c>
      <c r="AT35" s="268">
        <v>1121</v>
      </c>
      <c r="AU35" s="268">
        <v>1034</v>
      </c>
      <c r="AV35" s="277">
        <f t="shared" si="22"/>
        <v>92.2</v>
      </c>
      <c r="AW35" s="278">
        <f t="shared" si="23"/>
        <v>-87</v>
      </c>
      <c r="AX35" s="268">
        <v>872</v>
      </c>
      <c r="AY35" s="268">
        <v>712</v>
      </c>
      <c r="AZ35" s="277">
        <f t="shared" si="24"/>
        <v>81.7</v>
      </c>
      <c r="BA35" s="278">
        <f t="shared" si="25"/>
        <v>-160</v>
      </c>
      <c r="BB35" s="278">
        <v>1462.9179331306991</v>
      </c>
      <c r="BC35" s="278">
        <v>1920.7</v>
      </c>
      <c r="BD35" s="278">
        <f t="shared" si="26"/>
        <v>458</v>
      </c>
      <c r="BE35" s="268">
        <v>26</v>
      </c>
      <c r="BF35" s="267">
        <v>62</v>
      </c>
      <c r="BG35" s="277">
        <f t="shared" si="27"/>
        <v>238.5</v>
      </c>
      <c r="BH35" s="276">
        <f t="shared" si="28"/>
        <v>36</v>
      </c>
      <c r="BI35" s="276">
        <v>3</v>
      </c>
    </row>
    <row r="36" spans="1:61" s="264" customFormat="1" ht="18" customHeight="1" x14ac:dyDescent="0.25">
      <c r="A36" s="275" t="s">
        <v>133</v>
      </c>
      <c r="B36" s="268">
        <v>1153</v>
      </c>
      <c r="C36" s="268">
        <v>830</v>
      </c>
      <c r="D36" s="279">
        <f t="shared" si="0"/>
        <v>72</v>
      </c>
      <c r="E36" s="280">
        <f t="shared" si="1"/>
        <v>-323</v>
      </c>
      <c r="F36" s="268">
        <v>454</v>
      </c>
      <c r="G36" s="268">
        <v>305</v>
      </c>
      <c r="H36" s="279">
        <f t="shared" si="2"/>
        <v>67.2</v>
      </c>
      <c r="I36" s="278">
        <f t="shared" si="3"/>
        <v>-149</v>
      </c>
      <c r="J36" s="268">
        <v>579</v>
      </c>
      <c r="K36" s="268">
        <v>596</v>
      </c>
      <c r="L36" s="279">
        <f t="shared" si="4"/>
        <v>102.9</v>
      </c>
      <c r="M36" s="278">
        <f t="shared" si="5"/>
        <v>17</v>
      </c>
      <c r="N36" s="278">
        <v>103</v>
      </c>
      <c r="O36" s="278">
        <v>113</v>
      </c>
      <c r="P36" s="273">
        <f t="shared" si="29"/>
        <v>109.7</v>
      </c>
      <c r="Q36" s="267">
        <f t="shared" si="7"/>
        <v>10</v>
      </c>
      <c r="R36" s="268">
        <v>206</v>
      </c>
      <c r="S36" s="268">
        <v>211</v>
      </c>
      <c r="T36" s="277">
        <f t="shared" si="8"/>
        <v>102.4</v>
      </c>
      <c r="U36" s="278">
        <f t="shared" si="9"/>
        <v>5</v>
      </c>
      <c r="V36" s="268">
        <v>2215</v>
      </c>
      <c r="W36" s="268">
        <v>2527</v>
      </c>
      <c r="X36" s="274">
        <f t="shared" si="10"/>
        <v>114</v>
      </c>
      <c r="Y36" s="268">
        <f t="shared" si="11"/>
        <v>312</v>
      </c>
      <c r="Z36" s="268">
        <v>1119</v>
      </c>
      <c r="AA36" s="268">
        <v>801</v>
      </c>
      <c r="AB36" s="268">
        <f t="shared" si="12"/>
        <v>72</v>
      </c>
      <c r="AC36" s="268">
        <f t="shared" si="13"/>
        <v>-318</v>
      </c>
      <c r="AD36" s="268">
        <v>484</v>
      </c>
      <c r="AE36" s="268">
        <v>975</v>
      </c>
      <c r="AF36" s="268">
        <f t="shared" si="14"/>
        <v>201</v>
      </c>
      <c r="AG36" s="268">
        <f t="shared" si="15"/>
        <v>491</v>
      </c>
      <c r="AH36" s="268">
        <v>191</v>
      </c>
      <c r="AI36" s="268">
        <v>200</v>
      </c>
      <c r="AJ36" s="279">
        <f t="shared" si="16"/>
        <v>104.7</v>
      </c>
      <c r="AK36" s="278">
        <f t="shared" si="17"/>
        <v>9</v>
      </c>
      <c r="AL36" s="268">
        <v>201</v>
      </c>
      <c r="AM36" s="272">
        <v>191</v>
      </c>
      <c r="AN36" s="271">
        <f t="shared" si="18"/>
        <v>95</v>
      </c>
      <c r="AO36" s="270">
        <f t="shared" si="19"/>
        <v>-10</v>
      </c>
      <c r="AP36" s="269">
        <v>690</v>
      </c>
      <c r="AQ36" s="268">
        <v>904</v>
      </c>
      <c r="AR36" s="277">
        <f t="shared" si="20"/>
        <v>131</v>
      </c>
      <c r="AS36" s="278">
        <f t="shared" si="21"/>
        <v>214</v>
      </c>
      <c r="AT36" s="268">
        <v>547</v>
      </c>
      <c r="AU36" s="268">
        <v>275</v>
      </c>
      <c r="AV36" s="277">
        <f t="shared" si="22"/>
        <v>50.3</v>
      </c>
      <c r="AW36" s="278">
        <f t="shared" si="23"/>
        <v>-272</v>
      </c>
      <c r="AX36" s="268">
        <v>343</v>
      </c>
      <c r="AY36" s="268">
        <v>169</v>
      </c>
      <c r="AZ36" s="277">
        <f t="shared" si="24"/>
        <v>49.3</v>
      </c>
      <c r="BA36" s="278">
        <f t="shared" si="25"/>
        <v>-174</v>
      </c>
      <c r="BB36" s="278">
        <v>1621.7277486910996</v>
      </c>
      <c r="BC36" s="278">
        <v>2074.9</v>
      </c>
      <c r="BD36" s="278">
        <f t="shared" si="26"/>
        <v>453</v>
      </c>
      <c r="BE36" s="268">
        <v>68</v>
      </c>
      <c r="BF36" s="267">
        <v>120</v>
      </c>
      <c r="BG36" s="277">
        <f t="shared" si="27"/>
        <v>176.5</v>
      </c>
      <c r="BH36" s="276">
        <f t="shared" si="28"/>
        <v>52</v>
      </c>
      <c r="BI36" s="276">
        <v>525</v>
      </c>
    </row>
    <row r="37" spans="1:61" s="264" customFormat="1" ht="18" customHeight="1" x14ac:dyDescent="0.25">
      <c r="A37" s="275" t="s">
        <v>134</v>
      </c>
      <c r="B37" s="268">
        <v>730</v>
      </c>
      <c r="C37" s="268">
        <v>620</v>
      </c>
      <c r="D37" s="279">
        <f t="shared" si="0"/>
        <v>84.9</v>
      </c>
      <c r="E37" s="280">
        <f t="shared" si="1"/>
        <v>-110</v>
      </c>
      <c r="F37" s="268">
        <v>236</v>
      </c>
      <c r="G37" s="268">
        <v>199</v>
      </c>
      <c r="H37" s="279">
        <f t="shared" si="2"/>
        <v>84.3</v>
      </c>
      <c r="I37" s="278">
        <f t="shared" si="3"/>
        <v>-37</v>
      </c>
      <c r="J37" s="268">
        <v>287</v>
      </c>
      <c r="K37" s="268">
        <v>273</v>
      </c>
      <c r="L37" s="279">
        <f t="shared" si="4"/>
        <v>95.1</v>
      </c>
      <c r="M37" s="278">
        <f t="shared" si="5"/>
        <v>-14</v>
      </c>
      <c r="N37" s="278">
        <v>41</v>
      </c>
      <c r="O37" s="278">
        <v>55</v>
      </c>
      <c r="P37" s="273">
        <f t="shared" si="29"/>
        <v>134.1</v>
      </c>
      <c r="Q37" s="267">
        <f t="shared" si="7"/>
        <v>14</v>
      </c>
      <c r="R37" s="268">
        <v>138</v>
      </c>
      <c r="S37" s="268">
        <v>157</v>
      </c>
      <c r="T37" s="277">
        <f t="shared" si="8"/>
        <v>113.8</v>
      </c>
      <c r="U37" s="278">
        <f t="shared" si="9"/>
        <v>19</v>
      </c>
      <c r="V37" s="268">
        <v>1038</v>
      </c>
      <c r="W37" s="268">
        <v>1337</v>
      </c>
      <c r="X37" s="274">
        <f t="shared" si="10"/>
        <v>129</v>
      </c>
      <c r="Y37" s="268">
        <f t="shared" si="11"/>
        <v>299</v>
      </c>
      <c r="Z37" s="268">
        <v>670</v>
      </c>
      <c r="AA37" s="268">
        <v>577</v>
      </c>
      <c r="AB37" s="268">
        <f t="shared" si="12"/>
        <v>86</v>
      </c>
      <c r="AC37" s="268">
        <f t="shared" si="13"/>
        <v>-93</v>
      </c>
      <c r="AD37" s="268">
        <v>221</v>
      </c>
      <c r="AE37" s="268">
        <v>419</v>
      </c>
      <c r="AF37" s="268">
        <f t="shared" si="14"/>
        <v>190</v>
      </c>
      <c r="AG37" s="268">
        <f t="shared" si="15"/>
        <v>198</v>
      </c>
      <c r="AH37" s="268">
        <v>218</v>
      </c>
      <c r="AI37" s="268">
        <v>217</v>
      </c>
      <c r="AJ37" s="279">
        <f t="shared" si="16"/>
        <v>99.5</v>
      </c>
      <c r="AK37" s="278">
        <f t="shared" si="17"/>
        <v>-1</v>
      </c>
      <c r="AL37" s="268">
        <v>113</v>
      </c>
      <c r="AM37" s="272">
        <v>102</v>
      </c>
      <c r="AN37" s="271">
        <f t="shared" si="18"/>
        <v>90.3</v>
      </c>
      <c r="AO37" s="270">
        <f t="shared" si="19"/>
        <v>-11</v>
      </c>
      <c r="AP37" s="269">
        <v>409</v>
      </c>
      <c r="AQ37" s="268">
        <v>427</v>
      </c>
      <c r="AR37" s="277">
        <f t="shared" si="20"/>
        <v>104.4</v>
      </c>
      <c r="AS37" s="278">
        <f t="shared" si="21"/>
        <v>18</v>
      </c>
      <c r="AT37" s="268">
        <v>363</v>
      </c>
      <c r="AU37" s="268">
        <v>333</v>
      </c>
      <c r="AV37" s="277">
        <f t="shared" si="22"/>
        <v>91.7</v>
      </c>
      <c r="AW37" s="278">
        <f t="shared" si="23"/>
        <v>-30</v>
      </c>
      <c r="AX37" s="268">
        <v>285</v>
      </c>
      <c r="AY37" s="268">
        <v>258</v>
      </c>
      <c r="AZ37" s="277">
        <f t="shared" si="24"/>
        <v>90.5</v>
      </c>
      <c r="BA37" s="278">
        <f t="shared" si="25"/>
        <v>-27</v>
      </c>
      <c r="BB37" s="278">
        <v>2018.0232558139535</v>
      </c>
      <c r="BC37" s="278">
        <v>2534</v>
      </c>
      <c r="BD37" s="278">
        <f t="shared" si="26"/>
        <v>516</v>
      </c>
      <c r="BE37" s="268">
        <v>59</v>
      </c>
      <c r="BF37" s="267">
        <v>124</v>
      </c>
      <c r="BG37" s="277">
        <f t="shared" si="27"/>
        <v>210.2</v>
      </c>
      <c r="BH37" s="276">
        <f t="shared" si="28"/>
        <v>65</v>
      </c>
      <c r="BI37" s="276">
        <v>31</v>
      </c>
    </row>
    <row r="38" spans="1:61" s="264" customFormat="1" ht="18" customHeight="1" x14ac:dyDescent="0.25">
      <c r="A38" s="275" t="s">
        <v>135</v>
      </c>
      <c r="B38" s="268">
        <v>520</v>
      </c>
      <c r="C38" s="268">
        <v>501</v>
      </c>
      <c r="D38" s="279">
        <f t="shared" si="0"/>
        <v>96.3</v>
      </c>
      <c r="E38" s="280">
        <f t="shared" si="1"/>
        <v>-19</v>
      </c>
      <c r="F38" s="268">
        <v>224</v>
      </c>
      <c r="G38" s="268">
        <v>268</v>
      </c>
      <c r="H38" s="279">
        <f t="shared" si="2"/>
        <v>119.6</v>
      </c>
      <c r="I38" s="278">
        <f t="shared" si="3"/>
        <v>44</v>
      </c>
      <c r="J38" s="268">
        <v>325</v>
      </c>
      <c r="K38" s="268">
        <v>317</v>
      </c>
      <c r="L38" s="279">
        <f t="shared" si="4"/>
        <v>97.5</v>
      </c>
      <c r="M38" s="278">
        <f t="shared" si="5"/>
        <v>-8</v>
      </c>
      <c r="N38" s="278">
        <v>148</v>
      </c>
      <c r="O38" s="278">
        <v>100</v>
      </c>
      <c r="P38" s="273">
        <f t="shared" si="29"/>
        <v>67.599999999999994</v>
      </c>
      <c r="Q38" s="267">
        <f t="shared" si="7"/>
        <v>-48</v>
      </c>
      <c r="R38" s="268">
        <v>103</v>
      </c>
      <c r="S38" s="268">
        <v>114</v>
      </c>
      <c r="T38" s="277">
        <f t="shared" si="8"/>
        <v>110.7</v>
      </c>
      <c r="U38" s="278">
        <f t="shared" si="9"/>
        <v>11</v>
      </c>
      <c r="V38" s="268">
        <v>1156</v>
      </c>
      <c r="W38" s="268">
        <v>1947</v>
      </c>
      <c r="X38" s="274">
        <f t="shared" si="10"/>
        <v>168</v>
      </c>
      <c r="Y38" s="268">
        <f t="shared" si="11"/>
        <v>791</v>
      </c>
      <c r="Z38" s="268">
        <v>501</v>
      </c>
      <c r="AA38" s="268">
        <v>489</v>
      </c>
      <c r="AB38" s="268">
        <f t="shared" si="12"/>
        <v>98</v>
      </c>
      <c r="AC38" s="268">
        <f t="shared" si="13"/>
        <v>-12</v>
      </c>
      <c r="AD38" s="268">
        <v>366</v>
      </c>
      <c r="AE38" s="268">
        <v>1019</v>
      </c>
      <c r="AF38" s="268">
        <f t="shared" si="14"/>
        <v>278</v>
      </c>
      <c r="AG38" s="268">
        <f t="shared" si="15"/>
        <v>653</v>
      </c>
      <c r="AH38" s="268">
        <v>69</v>
      </c>
      <c r="AI38" s="268">
        <v>68</v>
      </c>
      <c r="AJ38" s="279">
        <f t="shared" si="16"/>
        <v>98.6</v>
      </c>
      <c r="AK38" s="278">
        <f t="shared" si="17"/>
        <v>-1</v>
      </c>
      <c r="AL38" s="268">
        <v>116</v>
      </c>
      <c r="AM38" s="272">
        <v>119</v>
      </c>
      <c r="AN38" s="271">
        <f t="shared" si="18"/>
        <v>102.6</v>
      </c>
      <c r="AO38" s="270">
        <f t="shared" si="19"/>
        <v>3</v>
      </c>
      <c r="AP38" s="269">
        <v>386</v>
      </c>
      <c r="AQ38" s="268">
        <v>365</v>
      </c>
      <c r="AR38" s="277">
        <f t="shared" si="20"/>
        <v>94.6</v>
      </c>
      <c r="AS38" s="278">
        <f t="shared" si="21"/>
        <v>-21</v>
      </c>
      <c r="AT38" s="268">
        <v>255</v>
      </c>
      <c r="AU38" s="268">
        <v>222</v>
      </c>
      <c r="AV38" s="277">
        <f t="shared" si="22"/>
        <v>87.1</v>
      </c>
      <c r="AW38" s="278">
        <f t="shared" si="23"/>
        <v>-33</v>
      </c>
      <c r="AX38" s="268">
        <v>166</v>
      </c>
      <c r="AY38" s="268">
        <v>149</v>
      </c>
      <c r="AZ38" s="277">
        <f t="shared" si="24"/>
        <v>89.8</v>
      </c>
      <c r="BA38" s="278">
        <f t="shared" si="25"/>
        <v>-17</v>
      </c>
      <c r="BB38" s="278">
        <v>1773.8219895287959</v>
      </c>
      <c r="BC38" s="278">
        <v>2167.5</v>
      </c>
      <c r="BD38" s="278">
        <f t="shared" si="26"/>
        <v>394</v>
      </c>
      <c r="BE38" s="268">
        <v>66</v>
      </c>
      <c r="BF38" s="267">
        <v>60</v>
      </c>
      <c r="BG38" s="277">
        <f t="shared" si="27"/>
        <v>90.9</v>
      </c>
      <c r="BH38" s="276">
        <f t="shared" si="28"/>
        <v>-6</v>
      </c>
      <c r="BI38" s="276">
        <v>3</v>
      </c>
    </row>
    <row r="39" spans="1:61" s="264" customFormat="1" ht="18" customHeight="1" x14ac:dyDescent="0.25">
      <c r="A39" s="275" t="s">
        <v>136</v>
      </c>
      <c r="B39" s="268">
        <v>832</v>
      </c>
      <c r="C39" s="268">
        <v>690</v>
      </c>
      <c r="D39" s="279">
        <f t="shared" si="0"/>
        <v>82.9</v>
      </c>
      <c r="E39" s="280">
        <f t="shared" si="1"/>
        <v>-142</v>
      </c>
      <c r="F39" s="268">
        <v>254</v>
      </c>
      <c r="G39" s="268">
        <v>191</v>
      </c>
      <c r="H39" s="279">
        <f t="shared" si="2"/>
        <v>75.2</v>
      </c>
      <c r="I39" s="278">
        <f t="shared" si="3"/>
        <v>-63</v>
      </c>
      <c r="J39" s="268">
        <v>368</v>
      </c>
      <c r="K39" s="268">
        <v>380</v>
      </c>
      <c r="L39" s="279">
        <f t="shared" si="4"/>
        <v>103.3</v>
      </c>
      <c r="M39" s="278">
        <f t="shared" si="5"/>
        <v>12</v>
      </c>
      <c r="N39" s="278">
        <v>8</v>
      </c>
      <c r="O39" s="278">
        <v>11</v>
      </c>
      <c r="P39" s="273">
        <f t="shared" si="29"/>
        <v>137.5</v>
      </c>
      <c r="Q39" s="267">
        <f t="shared" si="7"/>
        <v>3</v>
      </c>
      <c r="R39" s="268">
        <v>190</v>
      </c>
      <c r="S39" s="268">
        <v>190</v>
      </c>
      <c r="T39" s="277">
        <f t="shared" si="8"/>
        <v>100</v>
      </c>
      <c r="U39" s="278">
        <f t="shared" si="9"/>
        <v>0</v>
      </c>
      <c r="V39" s="268">
        <v>981</v>
      </c>
      <c r="W39" s="268">
        <v>918</v>
      </c>
      <c r="X39" s="274">
        <f t="shared" si="10"/>
        <v>94</v>
      </c>
      <c r="Y39" s="268">
        <f t="shared" si="11"/>
        <v>-63</v>
      </c>
      <c r="Z39" s="268">
        <v>820</v>
      </c>
      <c r="AA39" s="268">
        <v>654</v>
      </c>
      <c r="AB39" s="268">
        <f t="shared" si="12"/>
        <v>80</v>
      </c>
      <c r="AC39" s="268">
        <f t="shared" si="13"/>
        <v>-166</v>
      </c>
      <c r="AD39" s="268">
        <v>115</v>
      </c>
      <c r="AE39" s="268">
        <v>145</v>
      </c>
      <c r="AF39" s="268">
        <f t="shared" si="14"/>
        <v>126</v>
      </c>
      <c r="AG39" s="268">
        <f t="shared" si="15"/>
        <v>30</v>
      </c>
      <c r="AH39" s="268">
        <v>197</v>
      </c>
      <c r="AI39" s="268">
        <v>198</v>
      </c>
      <c r="AJ39" s="279">
        <f t="shared" si="16"/>
        <v>100.5</v>
      </c>
      <c r="AK39" s="278">
        <f t="shared" si="17"/>
        <v>1</v>
      </c>
      <c r="AL39" s="268">
        <v>52</v>
      </c>
      <c r="AM39" s="272">
        <v>59</v>
      </c>
      <c r="AN39" s="271">
        <f t="shared" si="18"/>
        <v>113.5</v>
      </c>
      <c r="AO39" s="270">
        <f t="shared" si="19"/>
        <v>7</v>
      </c>
      <c r="AP39" s="269">
        <v>425</v>
      </c>
      <c r="AQ39" s="268">
        <v>466</v>
      </c>
      <c r="AR39" s="277">
        <f t="shared" si="20"/>
        <v>109.6</v>
      </c>
      <c r="AS39" s="278">
        <f t="shared" si="21"/>
        <v>41</v>
      </c>
      <c r="AT39" s="268">
        <v>342</v>
      </c>
      <c r="AU39" s="268">
        <v>233</v>
      </c>
      <c r="AV39" s="277">
        <f t="shared" si="22"/>
        <v>68.099999999999994</v>
      </c>
      <c r="AW39" s="278">
        <f t="shared" si="23"/>
        <v>-109</v>
      </c>
      <c r="AX39" s="268">
        <v>295</v>
      </c>
      <c r="AY39" s="268">
        <v>191</v>
      </c>
      <c r="AZ39" s="277">
        <f t="shared" si="24"/>
        <v>64.7</v>
      </c>
      <c r="BA39" s="278">
        <f t="shared" si="25"/>
        <v>-104</v>
      </c>
      <c r="BB39" s="278">
        <v>1892.8961748633878</v>
      </c>
      <c r="BC39" s="278">
        <v>2373.0300000000002</v>
      </c>
      <c r="BD39" s="278">
        <f t="shared" si="26"/>
        <v>480</v>
      </c>
      <c r="BE39" s="268">
        <v>19</v>
      </c>
      <c r="BF39" s="267">
        <v>45</v>
      </c>
      <c r="BG39" s="277">
        <f t="shared" si="27"/>
        <v>236.8</v>
      </c>
      <c r="BH39" s="276">
        <f t="shared" si="28"/>
        <v>26</v>
      </c>
      <c r="BI39" s="276">
        <v>11</v>
      </c>
    </row>
    <row r="40" spans="1:61" s="264" customFormat="1" ht="18" customHeight="1" x14ac:dyDescent="0.25">
      <c r="A40" s="275" t="s">
        <v>137</v>
      </c>
      <c r="B40" s="268">
        <v>917</v>
      </c>
      <c r="C40" s="268">
        <v>935</v>
      </c>
      <c r="D40" s="279">
        <f t="shared" si="0"/>
        <v>102</v>
      </c>
      <c r="E40" s="280">
        <f t="shared" si="1"/>
        <v>18</v>
      </c>
      <c r="F40" s="268">
        <v>288</v>
      </c>
      <c r="G40" s="268">
        <v>270</v>
      </c>
      <c r="H40" s="279">
        <f t="shared" si="2"/>
        <v>93.8</v>
      </c>
      <c r="I40" s="278">
        <f t="shared" si="3"/>
        <v>-18</v>
      </c>
      <c r="J40" s="268">
        <v>290</v>
      </c>
      <c r="K40" s="268">
        <v>297</v>
      </c>
      <c r="L40" s="279">
        <f t="shared" si="4"/>
        <v>102.4</v>
      </c>
      <c r="M40" s="278">
        <f t="shared" si="5"/>
        <v>7</v>
      </c>
      <c r="N40" s="278">
        <v>1</v>
      </c>
      <c r="O40" s="278">
        <v>0</v>
      </c>
      <c r="P40" s="273">
        <f t="shared" si="29"/>
        <v>0</v>
      </c>
      <c r="Q40" s="267">
        <f t="shared" si="7"/>
        <v>-1</v>
      </c>
      <c r="R40" s="268">
        <v>179</v>
      </c>
      <c r="S40" s="268">
        <v>189</v>
      </c>
      <c r="T40" s="277">
        <f t="shared" si="8"/>
        <v>105.6</v>
      </c>
      <c r="U40" s="278">
        <f t="shared" si="9"/>
        <v>10</v>
      </c>
      <c r="V40" s="268">
        <v>1251</v>
      </c>
      <c r="W40" s="268">
        <v>1582</v>
      </c>
      <c r="X40" s="274">
        <f t="shared" si="10"/>
        <v>126</v>
      </c>
      <c r="Y40" s="268">
        <f t="shared" si="11"/>
        <v>331</v>
      </c>
      <c r="Z40" s="268">
        <v>910</v>
      </c>
      <c r="AA40" s="268">
        <v>927</v>
      </c>
      <c r="AB40" s="268">
        <f t="shared" si="12"/>
        <v>102</v>
      </c>
      <c r="AC40" s="268">
        <f t="shared" si="13"/>
        <v>17</v>
      </c>
      <c r="AD40" s="268">
        <v>291</v>
      </c>
      <c r="AE40" s="268">
        <v>389</v>
      </c>
      <c r="AF40" s="268">
        <f t="shared" si="14"/>
        <v>134</v>
      </c>
      <c r="AG40" s="268">
        <f t="shared" si="15"/>
        <v>98</v>
      </c>
      <c r="AH40" s="268">
        <v>166</v>
      </c>
      <c r="AI40" s="268">
        <v>173</v>
      </c>
      <c r="AJ40" s="279">
        <f t="shared" si="16"/>
        <v>104.2</v>
      </c>
      <c r="AK40" s="278">
        <f t="shared" si="17"/>
        <v>7</v>
      </c>
      <c r="AL40" s="268">
        <v>94</v>
      </c>
      <c r="AM40" s="272">
        <v>100</v>
      </c>
      <c r="AN40" s="271">
        <f t="shared" si="18"/>
        <v>106.4</v>
      </c>
      <c r="AO40" s="270">
        <f t="shared" si="19"/>
        <v>6</v>
      </c>
      <c r="AP40" s="269">
        <v>364</v>
      </c>
      <c r="AQ40" s="268">
        <v>364</v>
      </c>
      <c r="AR40" s="277">
        <f t="shared" si="20"/>
        <v>100</v>
      </c>
      <c r="AS40" s="278">
        <f t="shared" si="21"/>
        <v>0</v>
      </c>
      <c r="AT40" s="268">
        <v>494</v>
      </c>
      <c r="AU40" s="268">
        <v>501</v>
      </c>
      <c r="AV40" s="277">
        <f t="shared" si="22"/>
        <v>101.4</v>
      </c>
      <c r="AW40" s="278">
        <f t="shared" si="23"/>
        <v>7</v>
      </c>
      <c r="AX40" s="268">
        <v>446</v>
      </c>
      <c r="AY40" s="268">
        <v>432</v>
      </c>
      <c r="AZ40" s="277">
        <f t="shared" si="24"/>
        <v>96.9</v>
      </c>
      <c r="BA40" s="278">
        <f t="shared" si="25"/>
        <v>-14</v>
      </c>
      <c r="BB40" s="278">
        <v>1426.781857451404</v>
      </c>
      <c r="BC40" s="278">
        <v>1582.75</v>
      </c>
      <c r="BD40" s="278">
        <f t="shared" si="26"/>
        <v>156</v>
      </c>
      <c r="BE40" s="268">
        <v>62</v>
      </c>
      <c r="BF40" s="267">
        <v>51</v>
      </c>
      <c r="BG40" s="277">
        <f t="shared" si="27"/>
        <v>82.3</v>
      </c>
      <c r="BH40" s="276">
        <f t="shared" si="28"/>
        <v>-11</v>
      </c>
      <c r="BI40" s="276">
        <v>53</v>
      </c>
    </row>
    <row r="41" spans="1:61" s="264" customFormat="1" ht="18" customHeight="1" x14ac:dyDescent="0.25">
      <c r="A41" s="275" t="s">
        <v>138</v>
      </c>
      <c r="B41" s="268">
        <v>597</v>
      </c>
      <c r="C41" s="268">
        <v>803</v>
      </c>
      <c r="D41" s="279">
        <f t="shared" si="0"/>
        <v>134.5</v>
      </c>
      <c r="E41" s="280">
        <f t="shared" si="1"/>
        <v>206</v>
      </c>
      <c r="F41" s="268">
        <v>229</v>
      </c>
      <c r="G41" s="268">
        <v>375</v>
      </c>
      <c r="H41" s="279">
        <f t="shared" si="2"/>
        <v>163.80000000000001</v>
      </c>
      <c r="I41" s="278">
        <f t="shared" si="3"/>
        <v>146</v>
      </c>
      <c r="J41" s="268">
        <v>194</v>
      </c>
      <c r="K41" s="268">
        <v>203</v>
      </c>
      <c r="L41" s="279">
        <f t="shared" si="4"/>
        <v>104.6</v>
      </c>
      <c r="M41" s="278">
        <f t="shared" si="5"/>
        <v>9</v>
      </c>
      <c r="N41" s="278">
        <v>18</v>
      </c>
      <c r="O41" s="278">
        <v>28</v>
      </c>
      <c r="P41" s="273">
        <f t="shared" si="29"/>
        <v>155.6</v>
      </c>
      <c r="Q41" s="267">
        <f t="shared" si="7"/>
        <v>10</v>
      </c>
      <c r="R41" s="268">
        <v>136</v>
      </c>
      <c r="S41" s="268">
        <v>94</v>
      </c>
      <c r="T41" s="277">
        <f t="shared" si="8"/>
        <v>69.099999999999994</v>
      </c>
      <c r="U41" s="278">
        <f t="shared" si="9"/>
        <v>-42</v>
      </c>
      <c r="V41" s="268">
        <v>755</v>
      </c>
      <c r="W41" s="268">
        <v>1465</v>
      </c>
      <c r="X41" s="274">
        <f t="shared" si="10"/>
        <v>194</v>
      </c>
      <c r="Y41" s="268">
        <f t="shared" si="11"/>
        <v>710</v>
      </c>
      <c r="Z41" s="268">
        <v>577</v>
      </c>
      <c r="AA41" s="268">
        <v>776</v>
      </c>
      <c r="AB41" s="268">
        <f t="shared" si="12"/>
        <v>134</v>
      </c>
      <c r="AC41" s="268">
        <f t="shared" si="13"/>
        <v>199</v>
      </c>
      <c r="AD41" s="268">
        <v>94</v>
      </c>
      <c r="AE41" s="268">
        <v>362</v>
      </c>
      <c r="AF41" s="268">
        <f t="shared" si="14"/>
        <v>385</v>
      </c>
      <c r="AG41" s="268">
        <f t="shared" si="15"/>
        <v>268</v>
      </c>
      <c r="AH41" s="268">
        <v>207</v>
      </c>
      <c r="AI41" s="268">
        <v>239</v>
      </c>
      <c r="AJ41" s="279">
        <f t="shared" si="16"/>
        <v>115.5</v>
      </c>
      <c r="AK41" s="278">
        <f t="shared" si="17"/>
        <v>32</v>
      </c>
      <c r="AL41" s="268">
        <v>85</v>
      </c>
      <c r="AM41" s="272">
        <v>90</v>
      </c>
      <c r="AN41" s="271">
        <f t="shared" si="18"/>
        <v>105.9</v>
      </c>
      <c r="AO41" s="270">
        <f t="shared" si="19"/>
        <v>5</v>
      </c>
      <c r="AP41" s="269">
        <v>254</v>
      </c>
      <c r="AQ41" s="268">
        <v>278</v>
      </c>
      <c r="AR41" s="277">
        <f t="shared" si="20"/>
        <v>109.4</v>
      </c>
      <c r="AS41" s="278">
        <f t="shared" si="21"/>
        <v>24</v>
      </c>
      <c r="AT41" s="268">
        <v>329</v>
      </c>
      <c r="AU41" s="268">
        <v>524</v>
      </c>
      <c r="AV41" s="277">
        <f t="shared" si="22"/>
        <v>159.30000000000001</v>
      </c>
      <c r="AW41" s="278">
        <f t="shared" si="23"/>
        <v>195</v>
      </c>
      <c r="AX41" s="268">
        <v>239</v>
      </c>
      <c r="AY41" s="268">
        <v>399</v>
      </c>
      <c r="AZ41" s="277">
        <f t="shared" si="24"/>
        <v>166.9</v>
      </c>
      <c r="BA41" s="278">
        <f t="shared" si="25"/>
        <v>160</v>
      </c>
      <c r="BB41" s="278">
        <v>2485.2233676975948</v>
      </c>
      <c r="BC41" s="278">
        <v>2777.28</v>
      </c>
      <c r="BD41" s="278">
        <f t="shared" si="26"/>
        <v>292</v>
      </c>
      <c r="BE41" s="268">
        <v>46</v>
      </c>
      <c r="BF41" s="267">
        <v>59</v>
      </c>
      <c r="BG41" s="277">
        <f t="shared" si="27"/>
        <v>128.30000000000001</v>
      </c>
      <c r="BH41" s="276">
        <f t="shared" si="28"/>
        <v>13</v>
      </c>
      <c r="BI41" s="276">
        <v>10</v>
      </c>
    </row>
    <row r="42" spans="1:61" s="264" customFormat="1" ht="18" customHeight="1" x14ac:dyDescent="0.25">
      <c r="A42" s="275" t="s">
        <v>139</v>
      </c>
      <c r="B42" s="268">
        <v>645</v>
      </c>
      <c r="C42" s="268">
        <v>546</v>
      </c>
      <c r="D42" s="273">
        <f t="shared" si="0"/>
        <v>84.7</v>
      </c>
      <c r="E42" s="274">
        <f t="shared" si="1"/>
        <v>-99</v>
      </c>
      <c r="F42" s="268">
        <v>181</v>
      </c>
      <c r="G42" s="268">
        <v>115</v>
      </c>
      <c r="H42" s="273">
        <f t="shared" si="2"/>
        <v>63.5</v>
      </c>
      <c r="I42" s="267">
        <f t="shared" si="3"/>
        <v>-66</v>
      </c>
      <c r="J42" s="268">
        <v>405</v>
      </c>
      <c r="K42" s="268">
        <v>304</v>
      </c>
      <c r="L42" s="273">
        <f t="shared" si="4"/>
        <v>75.099999999999994</v>
      </c>
      <c r="M42" s="267">
        <f t="shared" si="5"/>
        <v>-101</v>
      </c>
      <c r="N42" s="267">
        <v>10</v>
      </c>
      <c r="O42" s="267">
        <v>8</v>
      </c>
      <c r="P42" s="273">
        <f t="shared" si="29"/>
        <v>80</v>
      </c>
      <c r="Q42" s="267">
        <f t="shared" si="7"/>
        <v>-2</v>
      </c>
      <c r="R42" s="268">
        <v>164</v>
      </c>
      <c r="S42" s="268">
        <v>170</v>
      </c>
      <c r="T42" s="266">
        <f t="shared" si="8"/>
        <v>103.7</v>
      </c>
      <c r="U42" s="267">
        <f t="shared" si="9"/>
        <v>6</v>
      </c>
      <c r="V42" s="268">
        <v>823</v>
      </c>
      <c r="W42" s="268">
        <v>582</v>
      </c>
      <c r="X42" s="274">
        <f t="shared" si="10"/>
        <v>71</v>
      </c>
      <c r="Y42" s="268">
        <f t="shared" si="11"/>
        <v>-241</v>
      </c>
      <c r="Z42" s="268">
        <v>638</v>
      </c>
      <c r="AA42" s="268">
        <v>528</v>
      </c>
      <c r="AB42" s="268">
        <f t="shared" si="12"/>
        <v>83</v>
      </c>
      <c r="AC42" s="268">
        <f t="shared" si="13"/>
        <v>-110</v>
      </c>
      <c r="AD42" s="268">
        <v>157</v>
      </c>
      <c r="AE42" s="268">
        <v>13</v>
      </c>
      <c r="AF42" s="268">
        <f t="shared" si="14"/>
        <v>8</v>
      </c>
      <c r="AG42" s="268">
        <f t="shared" si="15"/>
        <v>-144</v>
      </c>
      <c r="AH42" s="268">
        <v>285</v>
      </c>
      <c r="AI42" s="268">
        <v>287</v>
      </c>
      <c r="AJ42" s="273">
        <f t="shared" si="16"/>
        <v>100.7</v>
      </c>
      <c r="AK42" s="267">
        <f t="shared" si="17"/>
        <v>2</v>
      </c>
      <c r="AL42" s="268">
        <v>43</v>
      </c>
      <c r="AM42" s="272">
        <v>46</v>
      </c>
      <c r="AN42" s="271">
        <f t="shared" si="18"/>
        <v>107</v>
      </c>
      <c r="AO42" s="270">
        <f t="shared" si="19"/>
        <v>3</v>
      </c>
      <c r="AP42" s="269">
        <v>402</v>
      </c>
      <c r="AQ42" s="268">
        <v>347</v>
      </c>
      <c r="AR42" s="266">
        <f t="shared" si="20"/>
        <v>86.3</v>
      </c>
      <c r="AS42" s="267">
        <f t="shared" si="21"/>
        <v>-55</v>
      </c>
      <c r="AT42" s="268">
        <v>192</v>
      </c>
      <c r="AU42" s="268">
        <v>185</v>
      </c>
      <c r="AV42" s="266">
        <f t="shared" si="22"/>
        <v>96.4</v>
      </c>
      <c r="AW42" s="267">
        <f t="shared" si="23"/>
        <v>-7</v>
      </c>
      <c r="AX42" s="268">
        <v>175</v>
      </c>
      <c r="AY42" s="268">
        <v>171</v>
      </c>
      <c r="AZ42" s="266">
        <f t="shared" si="24"/>
        <v>97.7</v>
      </c>
      <c r="BA42" s="267">
        <f t="shared" si="25"/>
        <v>-4</v>
      </c>
      <c r="BB42" s="267">
        <v>1677.3972602739727</v>
      </c>
      <c r="BC42" s="267">
        <v>2206.88</v>
      </c>
      <c r="BD42" s="267">
        <f t="shared" si="26"/>
        <v>529</v>
      </c>
      <c r="BE42" s="268">
        <v>21</v>
      </c>
      <c r="BF42" s="267">
        <v>59</v>
      </c>
      <c r="BG42" s="266">
        <f t="shared" si="27"/>
        <v>281</v>
      </c>
      <c r="BH42" s="265">
        <f t="shared" si="28"/>
        <v>38</v>
      </c>
      <c r="BI42" s="265">
        <v>0</v>
      </c>
    </row>
    <row r="43" spans="1:61" s="264" customFormat="1" x14ac:dyDescent="0.2"/>
    <row r="44" spans="1:61" s="264" customFormat="1" x14ac:dyDescent="0.2"/>
    <row r="45" spans="1:61" s="264" customFormat="1" x14ac:dyDescent="0.2"/>
    <row r="46" spans="1:61" s="264" customFormat="1" x14ac:dyDescent="0.2"/>
    <row r="47" spans="1:61" s="264" customFormat="1" x14ac:dyDescent="0.2"/>
    <row r="48" spans="1:61" s="264" customFormat="1" x14ac:dyDescent="0.2"/>
    <row r="49" s="264" customFormat="1" x14ac:dyDescent="0.2"/>
    <row r="50" s="264" customFormat="1" x14ac:dyDescent="0.2"/>
    <row r="51" s="264" customFormat="1" x14ac:dyDescent="0.2"/>
    <row r="52" s="264" customFormat="1" x14ac:dyDescent="0.2"/>
    <row r="53" s="264" customFormat="1" x14ac:dyDescent="0.2"/>
    <row r="54" s="264" customFormat="1" x14ac:dyDescent="0.2"/>
    <row r="55" s="264" customFormat="1" x14ac:dyDescent="0.2"/>
    <row r="56" s="264" customFormat="1" x14ac:dyDescent="0.2"/>
    <row r="57" s="264" customFormat="1" x14ac:dyDescent="0.2"/>
    <row r="58" s="263" customFormat="1" x14ac:dyDescent="0.2"/>
    <row r="59" s="263" customFormat="1" x14ac:dyDescent="0.2"/>
    <row r="60" s="263" customFormat="1" x14ac:dyDescent="0.2"/>
    <row r="61" s="263" customFormat="1" x14ac:dyDescent="0.2"/>
    <row r="62" s="263" customFormat="1" x14ac:dyDescent="0.2"/>
    <row r="63" s="263" customFormat="1" x14ac:dyDescent="0.2"/>
    <row r="64" s="263" customFormat="1" x14ac:dyDescent="0.2"/>
    <row r="65" s="263" customFormat="1" x14ac:dyDescent="0.2"/>
    <row r="66" s="263" customFormat="1" x14ac:dyDescent="0.2"/>
    <row r="67" s="263" customFormat="1" x14ac:dyDescent="0.2"/>
    <row r="68" s="263" customFormat="1" x14ac:dyDescent="0.2"/>
    <row r="69" s="263" customFormat="1" x14ac:dyDescent="0.2"/>
    <row r="70" s="263" customFormat="1" x14ac:dyDescent="0.2"/>
    <row r="71" s="263" customFormat="1" x14ac:dyDescent="0.2"/>
    <row r="72" s="263" customFormat="1" x14ac:dyDescent="0.2"/>
    <row r="73" s="263" customFormat="1" x14ac:dyDescent="0.2"/>
    <row r="74" s="263" customFormat="1" x14ac:dyDescent="0.2"/>
    <row r="75" s="263" customFormat="1" x14ac:dyDescent="0.2"/>
    <row r="76" s="263" customFormat="1" x14ac:dyDescent="0.2"/>
    <row r="77" s="263" customFormat="1" x14ac:dyDescent="0.2"/>
    <row r="78" s="263" customFormat="1" x14ac:dyDescent="0.2"/>
    <row r="79" s="263" customFormat="1" x14ac:dyDescent="0.2"/>
    <row r="80" s="263" customFormat="1" x14ac:dyDescent="0.2"/>
    <row r="81" s="263" customFormat="1" x14ac:dyDescent="0.2"/>
    <row r="82" s="263" customFormat="1" x14ac:dyDescent="0.2"/>
    <row r="83" s="263" customFormat="1" x14ac:dyDescent="0.2"/>
    <row r="84" s="263" customFormat="1" x14ac:dyDescent="0.2"/>
    <row r="85" s="263" customFormat="1" x14ac:dyDescent="0.2"/>
    <row r="86" s="263" customFormat="1" x14ac:dyDescent="0.2"/>
    <row r="87" s="263" customFormat="1" x14ac:dyDescent="0.2"/>
    <row r="88" s="263" customFormat="1" x14ac:dyDescent="0.2"/>
    <row r="89" s="263" customFormat="1" x14ac:dyDescent="0.2"/>
    <row r="90" s="263" customFormat="1" x14ac:dyDescent="0.2"/>
    <row r="91" s="263" customFormat="1" x14ac:dyDescent="0.2"/>
    <row r="92" s="263" customFormat="1" x14ac:dyDescent="0.2"/>
    <row r="93" s="263" customFormat="1" x14ac:dyDescent="0.2"/>
    <row r="94" s="263" customFormat="1" x14ac:dyDescent="0.2"/>
    <row r="95" s="263" customFormat="1" x14ac:dyDescent="0.2"/>
    <row r="96" s="263" customFormat="1" x14ac:dyDescent="0.2"/>
    <row r="97" s="263" customFormat="1" x14ac:dyDescent="0.2"/>
    <row r="98" s="263" customFormat="1" x14ac:dyDescent="0.2"/>
    <row r="99" s="263" customFormat="1" x14ac:dyDescent="0.2"/>
    <row r="100" s="263" customFormat="1" x14ac:dyDescent="0.2"/>
    <row r="101" s="263" customFormat="1" x14ac:dyDescent="0.2"/>
    <row r="102" s="263" customFormat="1" x14ac:dyDescent="0.2"/>
    <row r="103" s="263" customFormat="1" x14ac:dyDescent="0.2"/>
    <row r="104" s="263" customFormat="1" x14ac:dyDescent="0.2"/>
    <row r="105" s="263" customFormat="1" x14ac:dyDescent="0.2"/>
    <row r="106" s="263" customFormat="1" x14ac:dyDescent="0.2"/>
    <row r="107" s="263" customFormat="1" x14ac:dyDescent="0.2"/>
    <row r="108" s="263" customFormat="1" x14ac:dyDescent="0.2"/>
    <row r="109" s="263" customFormat="1" x14ac:dyDescent="0.2"/>
    <row r="110" s="263" customFormat="1" x14ac:dyDescent="0.2"/>
    <row r="111" s="263" customFormat="1" x14ac:dyDescent="0.2"/>
    <row r="112" s="263" customFormat="1" x14ac:dyDescent="0.2"/>
    <row r="113" s="263" customFormat="1" x14ac:dyDescent="0.2"/>
    <row r="114" s="263" customFormat="1" x14ac:dyDescent="0.2"/>
    <row r="115" s="263" customFormat="1" x14ac:dyDescent="0.2"/>
    <row r="116" s="263" customFormat="1" x14ac:dyDescent="0.2"/>
    <row r="117" s="263" customFormat="1" x14ac:dyDescent="0.2"/>
    <row r="118" s="263" customFormat="1" x14ac:dyDescent="0.2"/>
    <row r="119" s="263" customFormat="1" x14ac:dyDescent="0.2"/>
    <row r="120" s="263" customFormat="1" x14ac:dyDescent="0.2"/>
    <row r="121" s="263" customFormat="1" x14ac:dyDescent="0.2"/>
    <row r="122" s="263" customFormat="1" x14ac:dyDescent="0.2"/>
    <row r="123" s="263" customFormat="1" x14ac:dyDescent="0.2"/>
    <row r="124" s="263" customFormat="1" x14ac:dyDescent="0.2"/>
    <row r="125" s="263" customFormat="1" x14ac:dyDescent="0.2"/>
    <row r="126" s="263" customFormat="1" x14ac:dyDescent="0.2"/>
    <row r="127" s="263" customFormat="1" x14ac:dyDescent="0.2"/>
    <row r="128" s="263" customFormat="1" x14ac:dyDescent="0.2"/>
    <row r="129" s="263" customFormat="1" x14ac:dyDescent="0.2"/>
    <row r="130" s="263" customFormat="1" x14ac:dyDescent="0.2"/>
    <row r="131" s="263" customFormat="1" x14ac:dyDescent="0.2"/>
    <row r="132" s="263" customFormat="1" x14ac:dyDescent="0.2"/>
    <row r="133" s="263" customFormat="1" x14ac:dyDescent="0.2"/>
    <row r="134" s="263" customFormat="1" x14ac:dyDescent="0.2"/>
    <row r="135" s="263" customFormat="1" x14ac:dyDescent="0.2"/>
    <row r="136" s="263" customFormat="1" x14ac:dyDescent="0.2"/>
    <row r="137" s="263" customFormat="1" x14ac:dyDescent="0.2"/>
    <row r="138" s="263" customFormat="1" x14ac:dyDescent="0.2"/>
    <row r="139" s="263" customFormat="1" x14ac:dyDescent="0.2"/>
    <row r="140" s="263" customFormat="1" x14ac:dyDescent="0.2"/>
    <row r="141" s="263" customFormat="1" x14ac:dyDescent="0.2"/>
  </sheetData>
  <mergeCells count="64">
    <mergeCell ref="B3:U3"/>
    <mergeCell ref="B2:U2"/>
    <mergeCell ref="BB4:BD6"/>
    <mergeCell ref="BE4:BI6"/>
    <mergeCell ref="Z5:AC6"/>
    <mergeCell ref="AD5:AG6"/>
    <mergeCell ref="AH4:AK6"/>
    <mergeCell ref="AL4:AO6"/>
    <mergeCell ref="AP4:AS6"/>
    <mergeCell ref="AT4:AW6"/>
    <mergeCell ref="AX4:BA6"/>
    <mergeCell ref="R4:U6"/>
    <mergeCell ref="V4:Y6"/>
    <mergeCell ref="Z4:AG4"/>
    <mergeCell ref="BI7:BI8"/>
    <mergeCell ref="AT7:AT8"/>
    <mergeCell ref="AU7:AU8"/>
    <mergeCell ref="AV7:AW7"/>
    <mergeCell ref="AX7:AX8"/>
    <mergeCell ref="AY7:AY8"/>
    <mergeCell ref="AZ7:BA7"/>
    <mergeCell ref="BB7:BB8"/>
    <mergeCell ref="BC7:BC8"/>
    <mergeCell ref="BD7:BD8"/>
    <mergeCell ref="BE7:BE8"/>
    <mergeCell ref="BF7:BF8"/>
    <mergeCell ref="BG7:BH7"/>
    <mergeCell ref="A4:A8"/>
    <mergeCell ref="B4:E6"/>
    <mergeCell ref="F4:I6"/>
    <mergeCell ref="J4:M6"/>
    <mergeCell ref="N4:Q6"/>
    <mergeCell ref="H7:I7"/>
    <mergeCell ref="B7:B8"/>
    <mergeCell ref="C7:C8"/>
    <mergeCell ref="D7:E7"/>
    <mergeCell ref="F7:F8"/>
    <mergeCell ref="G7:G8"/>
    <mergeCell ref="R7:R8"/>
    <mergeCell ref="S7:S8"/>
    <mergeCell ref="T7:U7"/>
    <mergeCell ref="J7:J8"/>
    <mergeCell ref="K7:K8"/>
    <mergeCell ref="L7:M7"/>
    <mergeCell ref="N7:N8"/>
    <mergeCell ref="O7:O8"/>
    <mergeCell ref="P7:Q7"/>
    <mergeCell ref="AN7:AO7"/>
    <mergeCell ref="AP7:AQ7"/>
    <mergeCell ref="AR7:AS7"/>
    <mergeCell ref="AL7:AL8"/>
    <mergeCell ref="AH7:AH8"/>
    <mergeCell ref="AI7:AI8"/>
    <mergeCell ref="AJ7:AK7"/>
    <mergeCell ref="AF7:AG7"/>
    <mergeCell ref="V7:V8"/>
    <mergeCell ref="W7:W8"/>
    <mergeCell ref="X7:Y7"/>
    <mergeCell ref="AM7:AM8"/>
    <mergeCell ref="Z7:Z8"/>
    <mergeCell ref="AA7:AA8"/>
    <mergeCell ref="AB7:AC7"/>
    <mergeCell ref="AD7:AD8"/>
    <mergeCell ref="AE7:AE8"/>
  </mergeCells>
  <printOptions horizontalCentered="1"/>
  <pageMargins left="0.11811023622047244" right="0.11811023622047244" top="0.15748031496062992" bottom="0" header="0" footer="0"/>
  <pageSetup paperSize="9" scale="68" fitToHeight="2" orientation="landscape" r:id="rId1"/>
  <headerFooter alignWithMargins="0"/>
  <colBreaks count="2" manualBreakCount="2">
    <brk id="21" max="41" man="1"/>
    <brk id="37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28" customWidth="1"/>
    <col min="2" max="2" width="9.85546875" style="28" customWidth="1"/>
    <col min="3" max="3" width="10.28515625" style="28" customWidth="1"/>
    <col min="4" max="4" width="9.85546875" style="28" customWidth="1"/>
    <col min="5" max="5" width="9.5703125" style="28" customWidth="1"/>
    <col min="6" max="6" width="12.42578125" style="28" customWidth="1"/>
    <col min="7" max="7" width="8.85546875" style="28"/>
    <col min="8" max="8" width="11.85546875" style="45" customWidth="1"/>
    <col min="9" max="9" width="9.28515625" style="28" bestFit="1" customWidth="1"/>
    <col min="10" max="16384" width="8.85546875" style="28"/>
  </cols>
  <sheetData>
    <row r="1" spans="1:16" s="12" customFormat="1" ht="48" customHeight="1" x14ac:dyDescent="0.3">
      <c r="A1" s="397" t="s">
        <v>69</v>
      </c>
      <c r="B1" s="397"/>
      <c r="C1" s="397"/>
      <c r="D1" s="397"/>
      <c r="E1" s="397"/>
      <c r="F1" s="397"/>
      <c r="H1" s="44"/>
    </row>
    <row r="2" spans="1:16" s="12" customFormat="1" ht="34.5" customHeight="1" x14ac:dyDescent="0.3">
      <c r="A2" s="398" t="s">
        <v>63</v>
      </c>
      <c r="B2" s="398"/>
      <c r="C2" s="398"/>
      <c r="D2" s="398"/>
      <c r="E2" s="398"/>
      <c r="F2" s="398"/>
      <c r="H2" s="44"/>
    </row>
    <row r="3" spans="1:16" s="14" customFormat="1" ht="20.25" customHeight="1" x14ac:dyDescent="0.3">
      <c r="A3" s="13"/>
      <c r="B3" s="13"/>
      <c r="C3" s="13"/>
      <c r="D3" s="13"/>
      <c r="E3" s="13"/>
      <c r="H3" s="45"/>
    </row>
    <row r="4" spans="1:16" s="14" customFormat="1" ht="30" customHeight="1" x14ac:dyDescent="0.3">
      <c r="A4" s="399"/>
      <c r="B4" s="401" t="s">
        <v>1</v>
      </c>
      <c r="C4" s="402"/>
      <c r="D4" s="401" t="s">
        <v>2</v>
      </c>
      <c r="E4" s="402"/>
      <c r="F4" s="403" t="s">
        <v>29</v>
      </c>
      <c r="H4" s="45"/>
    </row>
    <row r="5" spans="1:16" s="14" customFormat="1" ht="43.5" customHeight="1" x14ac:dyDescent="0.3">
      <c r="A5" s="400"/>
      <c r="B5" s="15" t="s">
        <v>64</v>
      </c>
      <c r="C5" s="15" t="s">
        <v>31</v>
      </c>
      <c r="D5" s="15" t="s">
        <v>64</v>
      </c>
      <c r="E5" s="15" t="s">
        <v>31</v>
      </c>
      <c r="F5" s="403"/>
      <c r="H5" s="45"/>
    </row>
    <row r="6" spans="1:16" s="14" customFormat="1" ht="24.75" customHeight="1" x14ac:dyDescent="0.3">
      <c r="A6" s="63" t="s">
        <v>32</v>
      </c>
      <c r="B6" s="46">
        <v>316198</v>
      </c>
      <c r="C6" s="47" t="s">
        <v>65</v>
      </c>
      <c r="D6" s="48">
        <v>281918</v>
      </c>
      <c r="E6" s="47" t="s">
        <v>65</v>
      </c>
      <c r="F6" s="70">
        <f>ROUND(D6/B6*100,1)</f>
        <v>89.2</v>
      </c>
      <c r="H6" s="45"/>
    </row>
    <row r="7" spans="1:16" s="37" customFormat="1" ht="24.75" customHeight="1" x14ac:dyDescent="0.3">
      <c r="A7" s="16" t="s">
        <v>66</v>
      </c>
      <c r="B7" s="49">
        <v>266428</v>
      </c>
      <c r="C7" s="50">
        <v>100</v>
      </c>
      <c r="D7" s="51">
        <v>238457</v>
      </c>
      <c r="E7" s="50">
        <v>100</v>
      </c>
      <c r="F7" s="71">
        <f>ROUND(D7/B7*100,1)</f>
        <v>89.5</v>
      </c>
      <c r="H7" s="45"/>
      <c r="I7" s="52"/>
    </row>
    <row r="8" spans="1:16" s="37" customFormat="1" ht="24" customHeight="1" x14ac:dyDescent="0.3">
      <c r="A8" s="72" t="s">
        <v>67</v>
      </c>
      <c r="B8" s="53"/>
      <c r="C8" s="54"/>
      <c r="D8" s="51"/>
      <c r="E8" s="54"/>
      <c r="F8" s="73"/>
      <c r="H8" s="45"/>
      <c r="I8" s="52"/>
    </row>
    <row r="9" spans="1:16" ht="31.5" customHeight="1" x14ac:dyDescent="0.3">
      <c r="A9" s="74" t="s">
        <v>33</v>
      </c>
      <c r="B9" s="55">
        <v>31474</v>
      </c>
      <c r="C9" s="56">
        <v>11.8</v>
      </c>
      <c r="D9" s="57">
        <v>34674</v>
      </c>
      <c r="E9" s="58">
        <v>14.5</v>
      </c>
      <c r="F9" s="75">
        <f>ROUND(D9/B9*100,1)</f>
        <v>110.2</v>
      </c>
      <c r="G9" s="42"/>
      <c r="H9" s="59"/>
      <c r="I9" s="52"/>
    </row>
    <row r="10" spans="1:16" ht="33" customHeight="1" x14ac:dyDescent="0.3">
      <c r="A10" s="22" t="s">
        <v>34</v>
      </c>
      <c r="B10" s="55">
        <v>3780</v>
      </c>
      <c r="C10" s="56">
        <v>1.4</v>
      </c>
      <c r="D10" s="55">
        <v>2993</v>
      </c>
      <c r="E10" s="58">
        <v>1.3</v>
      </c>
      <c r="F10" s="75">
        <f t="shared" ref="F10:F27" si="0">ROUND(D10/B10*100,1)</f>
        <v>79.2</v>
      </c>
      <c r="H10" s="59"/>
      <c r="I10" s="52"/>
    </row>
    <row r="11" spans="1:16" s="31" customFormat="1" ht="22.5" customHeight="1" thickBot="1" x14ac:dyDescent="0.35">
      <c r="A11" s="22" t="s">
        <v>35</v>
      </c>
      <c r="B11" s="60">
        <v>35491</v>
      </c>
      <c r="C11" s="56">
        <v>13.3</v>
      </c>
      <c r="D11" s="60">
        <v>32963</v>
      </c>
      <c r="E11" s="58">
        <v>13.8</v>
      </c>
      <c r="F11" s="75">
        <f t="shared" si="0"/>
        <v>92.9</v>
      </c>
      <c r="H11" s="59"/>
      <c r="I11" s="52"/>
      <c r="J11" s="28"/>
      <c r="O11" s="28"/>
    </row>
    <row r="12" spans="1:16" ht="34.5" customHeight="1" thickBot="1" x14ac:dyDescent="0.35">
      <c r="A12" s="22" t="s">
        <v>36</v>
      </c>
      <c r="B12" s="60">
        <v>6206</v>
      </c>
      <c r="C12" s="56">
        <v>2.2999999999999998</v>
      </c>
      <c r="D12" s="60">
        <v>6049</v>
      </c>
      <c r="E12" s="58">
        <v>2.5</v>
      </c>
      <c r="F12" s="75">
        <f t="shared" si="0"/>
        <v>97.5</v>
      </c>
      <c r="H12" s="59"/>
      <c r="I12" s="52"/>
      <c r="P12" s="61"/>
    </row>
    <row r="13" spans="1:16" ht="35.25" customHeight="1" x14ac:dyDescent="0.3">
      <c r="A13" s="22" t="s">
        <v>37</v>
      </c>
      <c r="B13" s="60">
        <v>2906</v>
      </c>
      <c r="C13" s="56">
        <v>1.1000000000000001</v>
      </c>
      <c r="D13" s="60">
        <v>2739</v>
      </c>
      <c r="E13" s="58">
        <v>1.1000000000000001</v>
      </c>
      <c r="F13" s="75">
        <f t="shared" si="0"/>
        <v>94.3</v>
      </c>
      <c r="H13" s="59"/>
      <c r="I13" s="52"/>
    </row>
    <row r="14" spans="1:16" ht="18" customHeight="1" x14ac:dyDescent="0.3">
      <c r="A14" s="22" t="s">
        <v>38</v>
      </c>
      <c r="B14" s="60">
        <v>6177</v>
      </c>
      <c r="C14" s="56">
        <v>2.2999999999999998</v>
      </c>
      <c r="D14" s="60">
        <v>6097</v>
      </c>
      <c r="E14" s="58">
        <v>2.6</v>
      </c>
      <c r="F14" s="75">
        <f t="shared" si="0"/>
        <v>98.7</v>
      </c>
      <c r="H14" s="59"/>
      <c r="I14" s="52"/>
    </row>
    <row r="15" spans="1:16" ht="32.25" customHeight="1" x14ac:dyDescent="0.3">
      <c r="A15" s="22" t="s">
        <v>39</v>
      </c>
      <c r="B15" s="60">
        <v>42218</v>
      </c>
      <c r="C15" s="56">
        <v>15.8</v>
      </c>
      <c r="D15" s="60">
        <v>45482</v>
      </c>
      <c r="E15" s="58">
        <v>19.100000000000001</v>
      </c>
      <c r="F15" s="75">
        <f t="shared" si="0"/>
        <v>107.7</v>
      </c>
      <c r="H15" s="59"/>
      <c r="I15" s="52"/>
    </row>
    <row r="16" spans="1:16" ht="33.75" customHeight="1" x14ac:dyDescent="0.3">
      <c r="A16" s="22" t="s">
        <v>40</v>
      </c>
      <c r="B16" s="60">
        <v>12242</v>
      </c>
      <c r="C16" s="56">
        <v>4.5999999999999996</v>
      </c>
      <c r="D16" s="60">
        <v>12314</v>
      </c>
      <c r="E16" s="58">
        <v>5.2</v>
      </c>
      <c r="F16" s="75">
        <f t="shared" si="0"/>
        <v>100.6</v>
      </c>
      <c r="H16" s="59"/>
      <c r="I16" s="52"/>
    </row>
    <row r="17" spans="1:9" ht="31.5" customHeight="1" x14ac:dyDescent="0.3">
      <c r="A17" s="22" t="s">
        <v>41</v>
      </c>
      <c r="B17" s="60">
        <v>5899</v>
      </c>
      <c r="C17" s="56">
        <v>2.2000000000000002</v>
      </c>
      <c r="D17" s="60">
        <v>6196</v>
      </c>
      <c r="E17" s="58">
        <v>2.6</v>
      </c>
      <c r="F17" s="75">
        <f t="shared" si="0"/>
        <v>105</v>
      </c>
      <c r="H17" s="59"/>
      <c r="I17" s="52"/>
    </row>
    <row r="18" spans="1:9" ht="27" customHeight="1" x14ac:dyDescent="0.3">
      <c r="A18" s="22" t="s">
        <v>42</v>
      </c>
      <c r="B18" s="60">
        <v>4060</v>
      </c>
      <c r="C18" s="56">
        <v>1.6</v>
      </c>
      <c r="D18" s="60">
        <v>3679</v>
      </c>
      <c r="E18" s="58">
        <v>1.4</v>
      </c>
      <c r="F18" s="75">
        <f t="shared" si="0"/>
        <v>90.6</v>
      </c>
      <c r="H18" s="59"/>
      <c r="I18" s="52"/>
    </row>
    <row r="19" spans="1:9" ht="24" customHeight="1" x14ac:dyDescent="0.3">
      <c r="A19" s="22" t="s">
        <v>43</v>
      </c>
      <c r="B19" s="60">
        <v>13001</v>
      </c>
      <c r="C19" s="56">
        <v>4.9000000000000004</v>
      </c>
      <c r="D19" s="60">
        <v>9022</v>
      </c>
      <c r="E19" s="58">
        <v>3.8</v>
      </c>
      <c r="F19" s="75">
        <f t="shared" si="0"/>
        <v>69.400000000000006</v>
      </c>
      <c r="H19" s="59"/>
      <c r="I19" s="52"/>
    </row>
    <row r="20" spans="1:9" ht="18" customHeight="1" x14ac:dyDescent="0.3">
      <c r="A20" s="22" t="s">
        <v>44</v>
      </c>
      <c r="B20" s="60">
        <v>2527</v>
      </c>
      <c r="C20" s="56">
        <v>1</v>
      </c>
      <c r="D20" s="60">
        <v>2619</v>
      </c>
      <c r="E20" s="58">
        <v>1.1000000000000001</v>
      </c>
      <c r="F20" s="75">
        <f t="shared" si="0"/>
        <v>103.6</v>
      </c>
      <c r="H20" s="59"/>
      <c r="I20" s="52"/>
    </row>
    <row r="21" spans="1:9" ht="32.25" customHeight="1" x14ac:dyDescent="0.3">
      <c r="A21" s="22" t="s">
        <v>45</v>
      </c>
      <c r="B21" s="60">
        <v>5965</v>
      </c>
      <c r="C21" s="56">
        <v>2.2000000000000002</v>
      </c>
      <c r="D21" s="60">
        <v>5667</v>
      </c>
      <c r="E21" s="58">
        <v>2.4</v>
      </c>
      <c r="F21" s="75">
        <f t="shared" si="0"/>
        <v>95</v>
      </c>
      <c r="H21" s="59"/>
      <c r="I21" s="52"/>
    </row>
    <row r="22" spans="1:9" ht="39.75" customHeight="1" x14ac:dyDescent="0.3">
      <c r="A22" s="22" t="s">
        <v>46</v>
      </c>
      <c r="B22" s="60">
        <v>6056</v>
      </c>
      <c r="C22" s="56">
        <v>2.2999999999999998</v>
      </c>
      <c r="D22" s="60">
        <v>6103</v>
      </c>
      <c r="E22" s="58">
        <v>2.6</v>
      </c>
      <c r="F22" s="75">
        <f t="shared" si="0"/>
        <v>100.8</v>
      </c>
      <c r="H22" s="59"/>
      <c r="I22" s="52"/>
    </row>
    <row r="23" spans="1:9" ht="37.5" customHeight="1" x14ac:dyDescent="0.3">
      <c r="A23" s="22" t="s">
        <v>47</v>
      </c>
      <c r="B23" s="60">
        <v>66788</v>
      </c>
      <c r="C23" s="56">
        <v>25.1</v>
      </c>
      <c r="D23" s="60">
        <v>40399</v>
      </c>
      <c r="E23" s="58">
        <v>16.899999999999999</v>
      </c>
      <c r="F23" s="75">
        <f t="shared" si="0"/>
        <v>60.5</v>
      </c>
      <c r="H23" s="59"/>
      <c r="I23" s="52"/>
    </row>
    <row r="24" spans="1:9" ht="15.75" customHeight="1" x14ac:dyDescent="0.3">
      <c r="A24" s="22" t="s">
        <v>48</v>
      </c>
      <c r="B24" s="60">
        <v>7448</v>
      </c>
      <c r="C24" s="56">
        <v>2.8</v>
      </c>
      <c r="D24" s="60">
        <v>7288</v>
      </c>
      <c r="E24" s="58">
        <v>3.1</v>
      </c>
      <c r="F24" s="75">
        <f t="shared" si="0"/>
        <v>97.9</v>
      </c>
      <c r="H24" s="59"/>
      <c r="I24" s="52"/>
    </row>
    <row r="25" spans="1:9" ht="33.75" customHeight="1" x14ac:dyDescent="0.3">
      <c r="A25" s="22" t="s">
        <v>49</v>
      </c>
      <c r="B25" s="60">
        <v>10106</v>
      </c>
      <c r="C25" s="56">
        <v>3.8</v>
      </c>
      <c r="D25" s="60">
        <v>9444</v>
      </c>
      <c r="E25" s="58">
        <v>4</v>
      </c>
      <c r="F25" s="75">
        <f t="shared" si="0"/>
        <v>93.4</v>
      </c>
      <c r="H25" s="59"/>
      <c r="I25" s="52"/>
    </row>
    <row r="26" spans="1:9" ht="26.25" customHeight="1" x14ac:dyDescent="0.3">
      <c r="A26" s="22" t="s">
        <v>50</v>
      </c>
      <c r="B26" s="60">
        <v>1444</v>
      </c>
      <c r="C26" s="56">
        <v>0.5</v>
      </c>
      <c r="D26" s="60">
        <v>1392</v>
      </c>
      <c r="E26" s="58">
        <v>0.6</v>
      </c>
      <c r="F26" s="75">
        <f t="shared" si="0"/>
        <v>96.4</v>
      </c>
      <c r="H26" s="59"/>
      <c r="I26" s="52"/>
    </row>
    <row r="27" spans="1:9" ht="24" customHeight="1" x14ac:dyDescent="0.3">
      <c r="A27" s="22" t="s">
        <v>51</v>
      </c>
      <c r="B27" s="60">
        <v>2640</v>
      </c>
      <c r="C27" s="56">
        <v>1</v>
      </c>
      <c r="D27" s="60">
        <v>3337</v>
      </c>
      <c r="E27" s="58">
        <v>1.4</v>
      </c>
      <c r="F27" s="75">
        <f t="shared" si="0"/>
        <v>126.4</v>
      </c>
      <c r="H27" s="59"/>
      <c r="I27" s="52"/>
    </row>
    <row r="28" spans="1:9" x14ac:dyDescent="0.3">
      <c r="A28" s="33"/>
      <c r="B28" s="29"/>
      <c r="E28" s="62"/>
      <c r="H28" s="28"/>
    </row>
    <row r="29" spans="1:9" x14ac:dyDescent="0.3">
      <c r="A29" s="33"/>
      <c r="B29" s="33"/>
      <c r="E29" s="45"/>
      <c r="H29" s="28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20</vt:i4>
      </vt:variant>
    </vt:vector>
  </HeadingPairs>
  <TitlesOfParts>
    <vt:vector size="32" baseType="lpstr">
      <vt:lpstr>1 </vt:lpstr>
      <vt:lpstr>0-2</vt:lpstr>
      <vt:lpstr>2 </vt:lpstr>
      <vt:lpstr> 3 </vt:lpstr>
      <vt:lpstr>4 </vt:lpstr>
      <vt:lpstr>5 </vt:lpstr>
      <vt:lpstr>6 </vt:lpstr>
      <vt:lpstr>7</vt:lpstr>
      <vt:lpstr>5</vt:lpstr>
      <vt:lpstr>6</vt:lpstr>
      <vt:lpstr>3</vt:lpstr>
      <vt:lpstr>4</vt:lpstr>
      <vt:lpstr>' 3 '!Заголовки_для_печати</vt:lpstr>
      <vt:lpstr>'3'!Заголовки_для_печати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'5 '!Заголовки_для_печати</vt:lpstr>
      <vt:lpstr>'6'!Заголовки_для_печати</vt:lpstr>
      <vt:lpstr>'7'!Заголовки_для_печати</vt:lpstr>
      <vt:lpstr>' 3 '!Область_печати</vt:lpstr>
      <vt:lpstr>'0-2'!Область_печати</vt:lpstr>
      <vt:lpstr>'1 '!Область_печати</vt:lpstr>
      <vt:lpstr>'2 '!Область_печати</vt:lpstr>
      <vt:lpstr>'3'!Область_печати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2018-05-15T06:06:00Z</cp:lastPrinted>
  <dcterms:created xsi:type="dcterms:W3CDTF">2017-11-17T08:56:41Z</dcterms:created>
  <dcterms:modified xsi:type="dcterms:W3CDTF">2018-05-21T13:44:34Z</dcterms:modified>
</cp:coreProperties>
</file>