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005" activeTab="0"/>
  </bookViews>
  <sheets>
    <sheet name="2" sheetId="1" r:id="rId1"/>
    <sheet name="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'2'!$A$1:$F$15</definedName>
    <definedName name="_xlnm.Print_Area" localSheetId="1">'3'!$A$1:$V$40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fullPrecision="0"/>
</workbook>
</file>

<file path=xl/sharedStrings.xml><?xml version="1.0" encoding="utf-8"?>
<sst xmlns="http://schemas.openxmlformats.org/spreadsheetml/2006/main" count="85" uniqueCount="62">
  <si>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</si>
  <si>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</si>
  <si>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</si>
  <si>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</si>
  <si>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</si>
  <si>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</si>
  <si>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</si>
  <si>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</si>
  <si>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</si>
  <si>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</si>
  <si>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(за регіонами)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</si>
  <si>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</si>
  <si>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</si>
  <si>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</si>
  <si>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</si>
  <si>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</si>
  <si>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</si>
  <si>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</si>
  <si>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</si>
  <si>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</si>
  <si>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Брали участь у громадських та інших роботах тимчасового характеру, осіб</t>
  </si>
  <si>
    <t>Дніпровський МЦЗ</t>
  </si>
  <si>
    <t>Кам'янський МЦЗ</t>
  </si>
  <si>
    <t>Інгулецький РЦЗ (м. Кривий Ріг)</t>
  </si>
  <si>
    <t>Тернівський РЦЗ м.Кривого Рогу</t>
  </si>
  <si>
    <t>Нікопольський МРЦЗ</t>
  </si>
  <si>
    <t>Новомосковський МРЦЗ</t>
  </si>
  <si>
    <t>Павлоградський МРЦЗ</t>
  </si>
  <si>
    <t>Жовтоводська міська філія Дніпропетровського ОЦЗ</t>
  </si>
  <si>
    <t>Апостолівський РЦЗ</t>
  </si>
  <si>
    <t>Криничанський РЦЗ</t>
  </si>
  <si>
    <t>Межівський РЦЗ</t>
  </si>
  <si>
    <t>Петропавлівський РЦЗ</t>
  </si>
  <si>
    <t>Петриківський РЦЗ</t>
  </si>
  <si>
    <t>Софіївський РЦЗ</t>
  </si>
  <si>
    <t>Томаківський РЦЗ</t>
  </si>
  <si>
    <t>Юр'ївський РЦЗ</t>
  </si>
  <si>
    <t>Інформація про надання послуг Дніпропетровською службою зайнятості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</si>
  <si>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</si>
  <si>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</si>
  <si>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</si>
  <si>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Всього отримали роботу                      </t>
    </r>
    <r>
      <rPr>
        <i/>
        <sz val="12"/>
        <rFont val="Times New Roman Cyr"/>
        <family val="0"/>
      </rPr>
      <t>(у т.ч. до набуття статусу безробітного</t>
    </r>
    <r>
      <rPr>
        <sz val="12"/>
        <rFont val="Times New Roman Cyr"/>
        <family val="0"/>
      </rPr>
      <t>), осіб</t>
    </r>
  </si>
  <si>
    <t>Всьoго по областi :</t>
  </si>
  <si>
    <t>Криворізький МРЦЗ</t>
  </si>
  <si>
    <t>Марганецька міська філія Дніпропетровського ОЦЗ</t>
  </si>
  <si>
    <t>Покровська міська філія Дніпропетровського ОЦЗ</t>
  </si>
  <si>
    <t>Синельниківська міськрайонна філія Дніпропетровського ОЦЗ</t>
  </si>
  <si>
    <t>Вільногірська міська філія Дніпропетровського ОЦЗ</t>
  </si>
  <si>
    <t>Першотравенська міська філія Дніпропетровського ОЦЗ</t>
  </si>
  <si>
    <t>Тернівська міська філія Дніпропетровського ОЦЗ</t>
  </si>
  <si>
    <t>Васильківська районна філія Дніпропетровського ОЦЗ</t>
  </si>
  <si>
    <t>Верхньодніпровська районна філія Дніпропетровського ОЦЗ</t>
  </si>
  <si>
    <t>Дніпровська районна філія Дніпропетровського ОЦЗ</t>
  </si>
  <si>
    <t>Магдалинівська районна філія Дніпропетровського ОЦЗ</t>
  </si>
  <si>
    <t>Покровська районна філія Дніпропетровського ОЦЗ</t>
  </si>
  <si>
    <t>П'ятихатська районна філія Дніпропетровського ОЦЗ</t>
  </si>
  <si>
    <t>Солонянська районна філія  Дніпропетровського ОЦЗ</t>
  </si>
  <si>
    <t>Царичанська районна філія Дніпропетровського ОЦЗ</t>
  </si>
  <si>
    <t>Широківська районна філія Дніпропетровського ОЦЗ</t>
  </si>
  <si>
    <t>станом на 1 липня 2018 року:</t>
  </si>
  <si>
    <t>охоплених заходами активної політики сприяння                                                                                                            зайнятості у Дніпропетровської області у  січні - червні 2018 року</t>
  </si>
  <si>
    <t>у січні - червень 2018 року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</si>
</sst>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sz val="10"/>
      <name val="Times New Roman Cyr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i/>
      <sz val="10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60"/>
      <name val="Times New Roman Cyr"/>
      <family val="0"/>
    </font>
    <font>
      <b/>
      <sz val="11"/>
      <color indexed="60"/>
      <name val="Times New Roman Cyr"/>
      <family val="1"/>
    </font>
    <font>
      <sz val="8"/>
      <name val="Calibri"/>
      <family val="2"/>
    </font>
    <font>
      <i/>
      <sz val="12"/>
      <name val="Times New Roman Cyr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8" fillId="0" borderId="0" xfId="58" applyFont="1">
      <alignment/>
      <protection/>
    </xf>
    <xf numFmtId="0" fontId="8" fillId="0" borderId="0" xfId="60" applyFont="1" applyAlignment="1">
      <alignment vertical="center" wrapText="1"/>
      <protection/>
    </xf>
    <xf numFmtId="0" fontId="15" fillId="0" borderId="0" xfId="60" applyFont="1" applyAlignment="1">
      <alignment vertical="center" wrapText="1"/>
      <protection/>
    </xf>
    <xf numFmtId="0" fontId="13" fillId="33" borderId="10" xfId="60" applyFont="1" applyFill="1" applyBorder="1" applyAlignment="1">
      <alignment vertical="center" wrapText="1"/>
      <protection/>
    </xf>
    <xf numFmtId="172" fontId="16" fillId="33" borderId="10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0" xfId="54" applyFont="1" applyBorder="1" applyAlignment="1">
      <alignment vertical="center" wrapText="1"/>
      <protection/>
    </xf>
    <xf numFmtId="3" fontId="28" fillId="0" borderId="0" xfId="58" applyNumberFormat="1" applyFont="1" applyFill="1">
      <alignment/>
      <protection/>
    </xf>
    <xf numFmtId="0" fontId="28" fillId="0" borderId="0" xfId="58" applyFont="1" applyFill="1">
      <alignment/>
      <protection/>
    </xf>
    <xf numFmtId="0" fontId="7" fillId="0" borderId="10" xfId="60" applyFont="1" applyBorder="1" applyAlignment="1">
      <alignment horizontal="center" vertical="center" wrapText="1"/>
      <protection/>
    </xf>
    <xf numFmtId="172" fontId="8" fillId="0" borderId="0" xfId="60" applyNumberFormat="1" applyFont="1" applyAlignment="1">
      <alignment vertical="center" wrapText="1"/>
      <protection/>
    </xf>
    <xf numFmtId="0" fontId="8" fillId="33" borderId="0" xfId="60" applyFont="1" applyFill="1" applyAlignment="1">
      <alignment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18" fillId="33" borderId="0" xfId="61" applyFont="1" applyFill="1">
      <alignment/>
      <protection/>
    </xf>
    <xf numFmtId="0" fontId="3" fillId="33" borderId="0" xfId="61" applyFont="1" applyFill="1" applyAlignment="1">
      <alignment vertical="center" wrapText="1"/>
      <protection/>
    </xf>
    <xf numFmtId="0" fontId="19" fillId="33" borderId="0" xfId="61" applyFont="1" applyFill="1" applyAlignment="1">
      <alignment/>
      <protection/>
    </xf>
    <xf numFmtId="0" fontId="5" fillId="33" borderId="0" xfId="61" applyFont="1" applyFill="1" applyBorder="1" applyAlignment="1">
      <alignment horizontal="center" vertical="top"/>
      <protection/>
    </xf>
    <xf numFmtId="0" fontId="29" fillId="33" borderId="0" xfId="61" applyFont="1" applyFill="1" applyBorder="1" applyAlignment="1">
      <alignment horizontal="center" vertical="top"/>
      <protection/>
    </xf>
    <xf numFmtId="0" fontId="29" fillId="33" borderId="0" xfId="61" applyFont="1" applyFill="1" applyBorder="1" applyAlignment="1">
      <alignment horizontal="center" vertical="top"/>
      <protection/>
    </xf>
    <xf numFmtId="0" fontId="20" fillId="33" borderId="0" xfId="61" applyFont="1" applyFill="1" applyAlignment="1">
      <alignment vertical="top"/>
      <protection/>
    </xf>
    <xf numFmtId="0" fontId="18" fillId="33" borderId="0" xfId="61" applyFont="1" applyFill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 wrapText="1"/>
      <protection/>
    </xf>
    <xf numFmtId="0" fontId="23" fillId="33" borderId="10" xfId="6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 wrapText="1"/>
      <protection/>
    </xf>
    <xf numFmtId="0" fontId="24" fillId="33" borderId="10" xfId="61" applyFont="1" applyFill="1" applyBorder="1" applyAlignment="1">
      <alignment horizontal="center" vertical="center" wrapText="1"/>
      <protection/>
    </xf>
    <xf numFmtId="0" fontId="22" fillId="33" borderId="0" xfId="61" applyFont="1" applyFill="1" applyAlignment="1">
      <alignment horizontal="center" vertical="center" wrapText="1"/>
      <protection/>
    </xf>
    <xf numFmtId="0" fontId="9" fillId="33" borderId="10" xfId="61" applyFont="1" applyFill="1" applyBorder="1" applyAlignment="1">
      <alignment horizontal="center" vertical="center" wrapText="1"/>
      <protection/>
    </xf>
    <xf numFmtId="0" fontId="9" fillId="33" borderId="10" xfId="61" applyFont="1" applyFill="1" applyBorder="1" applyAlignment="1">
      <alignment horizontal="center" vertical="center" wrapText="1"/>
      <protection/>
    </xf>
    <xf numFmtId="0" fontId="9" fillId="33" borderId="0" xfId="61" applyFont="1" applyFill="1" applyAlignment="1">
      <alignment vertical="center" wrapText="1"/>
      <protection/>
    </xf>
    <xf numFmtId="0" fontId="22" fillId="33" borderId="0" xfId="61" applyFont="1" applyFill="1" applyAlignment="1">
      <alignment vertical="center"/>
      <protection/>
    </xf>
    <xf numFmtId="0" fontId="21" fillId="33" borderId="11" xfId="57" applyFont="1" applyFill="1" applyBorder="1" applyAlignment="1" applyProtection="1">
      <alignment horizontal="left" vertical="center"/>
      <protection locked="0"/>
    </xf>
    <xf numFmtId="0" fontId="6" fillId="33" borderId="0" xfId="61" applyFont="1" applyFill="1">
      <alignment/>
      <protection/>
    </xf>
    <xf numFmtId="1" fontId="21" fillId="33" borderId="10" xfId="57" applyNumberFormat="1" applyFont="1" applyFill="1" applyBorder="1" applyAlignment="1" applyProtection="1">
      <alignment horizontal="left" vertical="center"/>
      <protection locked="0"/>
    </xf>
    <xf numFmtId="0" fontId="6" fillId="33" borderId="0" xfId="61" applyFont="1" applyFill="1" applyAlignment="1">
      <alignment horizontal="center" vertical="top"/>
      <protection/>
    </xf>
    <xf numFmtId="0" fontId="20" fillId="33" borderId="0" xfId="61" applyFont="1" applyFill="1">
      <alignment/>
      <protection/>
    </xf>
    <xf numFmtId="1" fontId="21" fillId="33" borderId="10" xfId="57" applyNumberFormat="1" applyFont="1" applyFill="1" applyBorder="1" applyAlignment="1" applyProtection="1">
      <alignment horizontal="left"/>
      <protection locked="0"/>
    </xf>
    <xf numFmtId="0" fontId="30" fillId="33" borderId="0" xfId="61" applyFont="1" applyFill="1">
      <alignment/>
      <protection/>
    </xf>
    <xf numFmtId="0" fontId="6" fillId="33" borderId="0" xfId="59" applyFont="1" applyFill="1">
      <alignment/>
      <protection/>
    </xf>
    <xf numFmtId="0" fontId="25" fillId="33" borderId="10" xfId="0" applyFont="1" applyFill="1" applyBorder="1" applyAlignment="1">
      <alignment horizontal="left" vertical="center"/>
    </xf>
    <xf numFmtId="172" fontId="26" fillId="33" borderId="10" xfId="56" applyNumberFormat="1" applyFont="1" applyFill="1" applyBorder="1" applyAlignment="1" applyProtection="1">
      <alignment horizontal="center" vertical="center"/>
      <protection/>
    </xf>
    <xf numFmtId="172" fontId="27" fillId="33" borderId="10" xfId="56" applyNumberFormat="1" applyFont="1" applyFill="1" applyBorder="1" applyAlignment="1" applyProtection="1">
      <alignment horizontal="center" vertical="center"/>
      <protection/>
    </xf>
    <xf numFmtId="3" fontId="17" fillId="33" borderId="10" xfId="60" applyNumberFormat="1" applyFont="1" applyFill="1" applyBorder="1" applyAlignment="1">
      <alignment horizontal="center" vertical="center" wrapText="1"/>
      <protection/>
    </xf>
    <xf numFmtId="3" fontId="17" fillId="33" borderId="10" xfId="58" applyNumberFormat="1" applyFont="1" applyFill="1" applyBorder="1" applyAlignment="1">
      <alignment horizontal="center" vertical="center" wrapText="1"/>
      <protection/>
    </xf>
    <xf numFmtId="3" fontId="17" fillId="33" borderId="10" xfId="54" applyNumberFormat="1" applyFont="1" applyFill="1" applyBorder="1" applyAlignment="1">
      <alignment horizontal="center" vertical="center" wrapText="1"/>
      <protection/>
    </xf>
    <xf numFmtId="0" fontId="33" fillId="33" borderId="0" xfId="61" applyFont="1" applyFill="1">
      <alignment/>
      <protection/>
    </xf>
    <xf numFmtId="1" fontId="26" fillId="33" borderId="10" xfId="57" applyNumberFormat="1" applyFont="1" applyFill="1" applyBorder="1" applyAlignment="1" applyProtection="1">
      <alignment horizontal="center" vertical="center"/>
      <protection/>
    </xf>
    <xf numFmtId="1" fontId="27" fillId="33" borderId="10" xfId="57" applyNumberFormat="1" applyFont="1" applyFill="1" applyBorder="1" applyAlignment="1" applyProtection="1">
      <alignment horizontal="center" vertical="center"/>
      <protection/>
    </xf>
    <xf numFmtId="3" fontId="27" fillId="33" borderId="10" xfId="56" applyNumberFormat="1" applyFont="1" applyFill="1" applyBorder="1" applyAlignment="1" applyProtection="1">
      <alignment horizontal="center" vertical="center"/>
      <protection/>
    </xf>
    <xf numFmtId="0" fontId="10" fillId="0" borderId="0" xfId="58" applyFont="1" applyFill="1" applyAlignment="1">
      <alignment horizontal="right" vertical="top"/>
      <protection/>
    </xf>
    <xf numFmtId="0" fontId="11" fillId="0" borderId="0" xfId="58" applyFont="1" applyAlignment="1">
      <alignment horizontal="center" vertical="top" wrapText="1"/>
      <protection/>
    </xf>
    <xf numFmtId="0" fontId="11" fillId="0" borderId="0" xfId="60" applyFont="1" applyFill="1" applyAlignment="1">
      <alignment horizontal="center" vertical="top" wrapText="1"/>
      <protection/>
    </xf>
    <xf numFmtId="0" fontId="12" fillId="0" borderId="0" xfId="60" applyFont="1" applyFill="1" applyAlignment="1">
      <alignment horizontal="center" vertical="top" wrapText="1"/>
      <protection/>
    </xf>
    <xf numFmtId="0" fontId="13" fillId="33" borderId="12" xfId="60" applyFont="1" applyFill="1" applyBorder="1" applyAlignment="1">
      <alignment horizontal="center" vertical="center" wrapText="1"/>
      <protection/>
    </xf>
    <xf numFmtId="0" fontId="13" fillId="33" borderId="13" xfId="60" applyFont="1" applyFill="1" applyBorder="1" applyAlignment="1">
      <alignment horizontal="center" vertical="center" wrapText="1"/>
      <protection/>
    </xf>
    <xf numFmtId="0" fontId="13" fillId="33" borderId="14" xfId="60" applyFont="1" applyFill="1" applyBorder="1" applyAlignment="1">
      <alignment horizontal="center" vertical="center" wrapText="1"/>
      <protection/>
    </xf>
    <xf numFmtId="0" fontId="13" fillId="33" borderId="10" xfId="54" applyFont="1" applyFill="1" applyBorder="1" applyAlignment="1">
      <alignment horizontal="center" vertical="center" wrapText="1"/>
      <protection/>
    </xf>
    <xf numFmtId="0" fontId="13" fillId="33" borderId="15" xfId="54" applyFont="1" applyFill="1" applyBorder="1" applyAlignment="1">
      <alignment horizontal="center" vertical="center" wrapText="1"/>
      <protection/>
    </xf>
    <xf numFmtId="0" fontId="13" fillId="33" borderId="16" xfId="54" applyFont="1" applyFill="1" applyBorder="1" applyAlignment="1">
      <alignment horizontal="center" vertical="center" wrapText="1"/>
      <protection/>
    </xf>
    <xf numFmtId="0" fontId="13" fillId="33" borderId="10" xfId="58" applyFont="1" applyFill="1" applyBorder="1" applyAlignment="1">
      <alignment horizontal="center" vertical="center" wrapText="1"/>
      <protection/>
    </xf>
    <xf numFmtId="0" fontId="14" fillId="33" borderId="15" xfId="58" applyFont="1" applyFill="1" applyBorder="1" applyAlignment="1">
      <alignment horizontal="center" vertical="center" wrapText="1"/>
      <protection/>
    </xf>
    <xf numFmtId="0" fontId="14" fillId="33" borderId="16" xfId="58" applyFont="1" applyFill="1" applyBorder="1" applyAlignment="1">
      <alignment horizontal="center" vertical="center" wrapText="1"/>
      <protection/>
    </xf>
    <xf numFmtId="1" fontId="21" fillId="33" borderId="17" xfId="57" applyNumberFormat="1" applyFont="1" applyFill="1" applyBorder="1" applyAlignment="1" applyProtection="1">
      <alignment horizontal="center" vertical="center" wrapText="1"/>
      <protection/>
    </xf>
    <xf numFmtId="1" fontId="21" fillId="33" borderId="18" xfId="57" applyNumberFormat="1" applyFont="1" applyFill="1" applyBorder="1" applyAlignment="1" applyProtection="1">
      <alignment horizontal="center" vertical="center" wrapText="1"/>
      <protection/>
    </xf>
    <xf numFmtId="1" fontId="21" fillId="33" borderId="19" xfId="57" applyNumberFormat="1" applyFont="1" applyFill="1" applyBorder="1" applyAlignment="1" applyProtection="1">
      <alignment horizontal="center" vertical="center" wrapText="1"/>
      <protection/>
    </xf>
    <xf numFmtId="0" fontId="4" fillId="33" borderId="10" xfId="61" applyFont="1" applyFill="1" applyBorder="1" applyAlignment="1">
      <alignment horizontal="center" vertical="center" wrapText="1"/>
      <protection/>
    </xf>
    <xf numFmtId="0" fontId="4" fillId="33" borderId="10" xfId="61" applyFont="1" applyFill="1" applyBorder="1" applyAlignment="1">
      <alignment horizontal="center" vertical="center" wrapText="1"/>
      <protection/>
    </xf>
    <xf numFmtId="0" fontId="3" fillId="33" borderId="0" xfId="61" applyFont="1" applyFill="1" applyAlignment="1">
      <alignment horizontal="center" vertical="center" wrapText="1"/>
      <protection/>
    </xf>
    <xf numFmtId="1" fontId="21" fillId="33" borderId="17" xfId="56" applyNumberFormat="1" applyFont="1" applyFill="1" applyBorder="1" applyAlignment="1" applyProtection="1">
      <alignment horizontal="center" vertical="center" wrapText="1"/>
      <protection locked="0"/>
    </xf>
    <xf numFmtId="1" fontId="21" fillId="33" borderId="18" xfId="56" applyNumberFormat="1" applyFont="1" applyFill="1" applyBorder="1" applyAlignment="1" applyProtection="1">
      <alignment horizontal="center" vertical="center" wrapText="1"/>
      <protection locked="0"/>
    </xf>
    <xf numFmtId="1" fontId="21" fillId="33" borderId="19" xfId="56" applyNumberFormat="1" applyFont="1" applyFill="1" applyBorder="1" applyAlignment="1" applyProtection="1">
      <alignment horizontal="center" vertical="center" wrapText="1"/>
      <protection locked="0"/>
    </xf>
    <xf numFmtId="0" fontId="19" fillId="33" borderId="0" xfId="61" applyFont="1" applyFill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6" xfId="54"/>
    <cellStyle name="Обычный 6 2" xfId="55"/>
    <cellStyle name="Обычный 9" xfId="56"/>
    <cellStyle name="Обычный_06" xfId="57"/>
    <cellStyle name="Обычный_4 категории вмесмте СОЦ_УРАЗЛИВІ__ТАБО_4 категорії Квота!!!_2014 рік" xfId="58"/>
    <cellStyle name="Обычный_АктЗах_5%квот Оксана" xfId="59"/>
    <cellStyle name="Обычный_Перевірка_Молодь_до 18 років" xfId="60"/>
    <cellStyle name="Обычный_Табл. 3.1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%20&#1054;&#1062;&#1047;\2018\06_2018\06_&#1047;&#1072;&#1092;&#1110;&#1082;&#1089;&#1086;&#1074;&#1072;&#1085;&#1110;%20&#1079;&#1074;&#1110;&#1090;&#1080;_2018\06_&#1089;&#1077;&#1083;&#1086;_&#1073;&#1077;&#1079;&#1088;&#1086;&#1073;_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%20&#1054;&#1062;&#1047;\2018\06_2018\06_&#1047;&#1072;&#1092;&#1110;&#1082;&#1089;&#1086;&#1074;&#1072;&#1085;&#1110;%20&#1079;&#1074;&#1110;&#1090;&#1080;_2018\06_&#1089;&#1077;&#1083;&#1086;_&#1086;&#1073;&#1083;&#1110;&#1082;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13878</v>
          </cell>
          <cell r="F7">
            <v>6555</v>
          </cell>
          <cell r="J7">
            <v>2644</v>
          </cell>
          <cell r="K7">
            <v>511</v>
          </cell>
          <cell r="L7">
            <v>3602</v>
          </cell>
          <cell r="M7">
            <v>13498</v>
          </cell>
          <cell r="P7">
            <v>4806</v>
          </cell>
          <cell r="T7">
            <v>3787</v>
          </cell>
        </row>
        <row r="8">
          <cell r="J8">
            <v>46</v>
          </cell>
          <cell r="T8">
            <v>118</v>
          </cell>
        </row>
        <row r="9">
          <cell r="J9">
            <v>10</v>
          </cell>
          <cell r="T9">
            <v>52</v>
          </cell>
        </row>
        <row r="10">
          <cell r="J10">
            <v>114</v>
          </cell>
          <cell r="T10">
            <v>165</v>
          </cell>
        </row>
        <row r="11">
          <cell r="J11">
            <v>1</v>
          </cell>
          <cell r="T11">
            <v>0</v>
          </cell>
        </row>
        <row r="12">
          <cell r="J12">
            <v>6</v>
          </cell>
          <cell r="T12">
            <v>7</v>
          </cell>
        </row>
        <row r="13">
          <cell r="J13">
            <v>3</v>
          </cell>
          <cell r="T13">
            <v>8</v>
          </cell>
        </row>
        <row r="14">
          <cell r="J14">
            <v>162</v>
          </cell>
          <cell r="T14">
            <v>326</v>
          </cell>
        </row>
        <row r="15">
          <cell r="J15">
            <v>106</v>
          </cell>
          <cell r="T15">
            <v>267</v>
          </cell>
        </row>
        <row r="16">
          <cell r="J16">
            <v>10</v>
          </cell>
          <cell r="T16">
            <v>28</v>
          </cell>
        </row>
        <row r="17">
          <cell r="J17">
            <v>96</v>
          </cell>
          <cell r="T17">
            <v>148</v>
          </cell>
        </row>
        <row r="18">
          <cell r="J18">
            <v>8</v>
          </cell>
          <cell r="T18">
            <v>24</v>
          </cell>
        </row>
        <row r="19">
          <cell r="J19">
            <v>55</v>
          </cell>
          <cell r="T19">
            <v>149</v>
          </cell>
        </row>
        <row r="20">
          <cell r="J20">
            <v>5</v>
          </cell>
          <cell r="T20">
            <v>12</v>
          </cell>
        </row>
        <row r="21">
          <cell r="J21">
            <v>4</v>
          </cell>
          <cell r="T21">
            <v>10</v>
          </cell>
        </row>
        <row r="22">
          <cell r="J22">
            <v>4</v>
          </cell>
          <cell r="T22">
            <v>5</v>
          </cell>
        </row>
        <row r="23">
          <cell r="J23">
            <v>120</v>
          </cell>
          <cell r="T23">
            <v>250</v>
          </cell>
        </row>
        <row r="24">
          <cell r="J24">
            <v>183</v>
          </cell>
          <cell r="T24">
            <v>70</v>
          </cell>
        </row>
        <row r="25">
          <cell r="J25">
            <v>23</v>
          </cell>
          <cell r="T25">
            <v>76</v>
          </cell>
        </row>
        <row r="26">
          <cell r="J26">
            <v>45</v>
          </cell>
          <cell r="T26">
            <v>168</v>
          </cell>
        </row>
        <row r="27">
          <cell r="J27">
            <v>31</v>
          </cell>
          <cell r="T27">
            <v>353</v>
          </cell>
        </row>
        <row r="28">
          <cell r="J28">
            <v>130</v>
          </cell>
          <cell r="T28">
            <v>174</v>
          </cell>
        </row>
        <row r="29">
          <cell r="J29">
            <v>17</v>
          </cell>
          <cell r="T29">
            <v>94</v>
          </cell>
        </row>
        <row r="30">
          <cell r="J30">
            <v>158</v>
          </cell>
          <cell r="T30">
            <v>164</v>
          </cell>
        </row>
        <row r="31">
          <cell r="J31">
            <v>32</v>
          </cell>
          <cell r="T31">
            <v>102</v>
          </cell>
        </row>
        <row r="32">
          <cell r="J32">
            <v>286</v>
          </cell>
          <cell r="T32">
            <v>270</v>
          </cell>
        </row>
        <row r="33">
          <cell r="J33">
            <v>189</v>
          </cell>
          <cell r="T33">
            <v>58</v>
          </cell>
        </row>
        <row r="34">
          <cell r="J34">
            <v>149</v>
          </cell>
          <cell r="T34">
            <v>151</v>
          </cell>
        </row>
        <row r="35">
          <cell r="J35">
            <v>78</v>
          </cell>
          <cell r="T35">
            <v>53</v>
          </cell>
        </row>
        <row r="36">
          <cell r="J36">
            <v>154</v>
          </cell>
          <cell r="T36">
            <v>90</v>
          </cell>
        </row>
        <row r="37">
          <cell r="J37">
            <v>168</v>
          </cell>
          <cell r="T37">
            <v>220</v>
          </cell>
        </row>
        <row r="38">
          <cell r="J38">
            <v>86</v>
          </cell>
          <cell r="T38">
            <v>108</v>
          </cell>
        </row>
        <row r="39">
          <cell r="J39">
            <v>165</v>
          </cell>
          <cell r="T39">
            <v>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1283</v>
          </cell>
          <cell r="G7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80" zoomScaleNormal="50" zoomScaleSheetLayoutView="80" zoomScalePageLayoutView="0" workbookViewId="0" topLeftCell="A10">
      <selection activeCell="B14" sqref="B14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0" customWidth="1"/>
    <col min="4" max="4" width="13.00390625" style="10" customWidth="1"/>
    <col min="5" max="5" width="17.140625" style="10" customWidth="1"/>
    <col min="6" max="6" width="12.7109375" style="1" customWidth="1"/>
    <col min="7" max="16384" width="8.00390625" style="1" customWidth="1"/>
  </cols>
  <sheetData>
    <row r="1" spans="3:6" ht="8.25" customHeight="1">
      <c r="C1" s="50"/>
      <c r="D1" s="50"/>
      <c r="E1" s="50"/>
      <c r="F1" s="50"/>
    </row>
    <row r="2" spans="1:6" ht="27" customHeight="1">
      <c r="A2" s="51" t="s">
        <v>37</v>
      </c>
      <c r="B2" s="51"/>
      <c r="C2" s="51"/>
      <c r="D2" s="51"/>
      <c r="E2" s="51"/>
      <c r="F2" s="51"/>
    </row>
    <row r="3" spans="1:6" ht="28.5" customHeight="1">
      <c r="A3" s="52" t="s">
        <v>61</v>
      </c>
      <c r="B3" s="52"/>
      <c r="C3" s="52"/>
      <c r="D3" s="52"/>
      <c r="E3" s="52"/>
      <c r="F3" s="52"/>
    </row>
    <row r="4" spans="1:6" s="2" customFormat="1" ht="33.75" customHeight="1">
      <c r="A4" s="53" t="s">
        <v>0</v>
      </c>
      <c r="B4" s="53"/>
      <c r="C4" s="53"/>
      <c r="D4" s="53"/>
      <c r="E4" s="53"/>
      <c r="F4" s="53"/>
    </row>
    <row r="5" spans="1:6" s="13" customFormat="1" ht="42.75" customHeight="1">
      <c r="A5" s="57" t="s">
        <v>1</v>
      </c>
      <c r="B5" s="58" t="s">
        <v>2</v>
      </c>
      <c r="C5" s="60" t="s">
        <v>3</v>
      </c>
      <c r="D5" s="61" t="s">
        <v>4</v>
      </c>
      <c r="E5" s="60" t="s">
        <v>5</v>
      </c>
      <c r="F5" s="61" t="s">
        <v>6</v>
      </c>
    </row>
    <row r="6" spans="1:6" s="13" customFormat="1" ht="37.5" customHeight="1">
      <c r="A6" s="57"/>
      <c r="B6" s="59"/>
      <c r="C6" s="60" t="s">
        <v>3</v>
      </c>
      <c r="D6" s="62"/>
      <c r="E6" s="60" t="s">
        <v>5</v>
      </c>
      <c r="F6" s="62"/>
    </row>
    <row r="7" spans="1:6" s="3" customFormat="1" ht="18.75" customHeight="1">
      <c r="A7" s="11" t="s">
        <v>7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</row>
    <row r="8" spans="1:11" s="2" customFormat="1" ht="43.5" customHeight="1">
      <c r="A8" s="4" t="s">
        <v>11</v>
      </c>
      <c r="B8" s="43">
        <f>3!B8</f>
        <v>59288</v>
      </c>
      <c r="C8" s="44">
        <f>B8-E8</f>
        <v>45410</v>
      </c>
      <c r="D8" s="5">
        <f>C8/B8*100</f>
        <v>76.6</v>
      </c>
      <c r="E8" s="44">
        <f>'[4]Шаблон'!$D$7</f>
        <v>13878</v>
      </c>
      <c r="F8" s="5">
        <f>E8/B8*100</f>
        <v>23.4</v>
      </c>
      <c r="G8" s="12"/>
      <c r="H8" s="12"/>
      <c r="I8" s="12"/>
      <c r="J8" s="12"/>
      <c r="K8" s="12"/>
    </row>
    <row r="9" spans="1:11" s="2" customFormat="1" ht="61.5" customHeight="1">
      <c r="A9" s="6" t="s">
        <v>38</v>
      </c>
      <c r="B9" s="43">
        <f>3!E8</f>
        <v>33497</v>
      </c>
      <c r="C9" s="44">
        <f>B9-E9</f>
        <v>25659</v>
      </c>
      <c r="D9" s="5">
        <f>C9/B9*100</f>
        <v>76.6</v>
      </c>
      <c r="E9" s="44">
        <f>'[4]Шаблон'!$F$7+'[5]Шаблон'!$D$7</f>
        <v>7838</v>
      </c>
      <c r="F9" s="5">
        <f>E9/B9*100</f>
        <v>23.4</v>
      </c>
      <c r="G9" s="12"/>
      <c r="H9" s="12"/>
      <c r="I9" s="12"/>
      <c r="J9" s="12"/>
      <c r="K9" s="12"/>
    </row>
    <row r="10" spans="1:11" s="2" customFormat="1" ht="45" customHeight="1">
      <c r="A10" s="7" t="s">
        <v>12</v>
      </c>
      <c r="B10" s="43">
        <f>3!H8</f>
        <v>6675</v>
      </c>
      <c r="C10" s="44">
        <f>B10-E10</f>
        <v>4031</v>
      </c>
      <c r="D10" s="5">
        <f>C10/B10*100</f>
        <v>60.4</v>
      </c>
      <c r="E10" s="44">
        <f>'[4]Шаблон'!$J$7</f>
        <v>2644</v>
      </c>
      <c r="F10" s="5">
        <f>E10/B10*100</f>
        <v>39.6</v>
      </c>
      <c r="G10" s="12"/>
      <c r="H10" s="12"/>
      <c r="I10" s="12"/>
      <c r="J10" s="12"/>
      <c r="K10" s="12"/>
    </row>
    <row r="11" spans="1:11" s="2" customFormat="1" ht="63" customHeight="1">
      <c r="A11" s="7" t="s">
        <v>20</v>
      </c>
      <c r="B11" s="43">
        <f>3!K8</f>
        <v>9548</v>
      </c>
      <c r="C11" s="44">
        <f>B11-E11</f>
        <v>5391</v>
      </c>
      <c r="D11" s="5">
        <f>C11/B11*100</f>
        <v>56.5</v>
      </c>
      <c r="E11" s="44">
        <f>'[4]Шаблон'!$K$7+'[4]Шаблон'!$L$7+'[5]Шаблон'!$G$7</f>
        <v>4157</v>
      </c>
      <c r="F11" s="5">
        <f>E11/B11*100</f>
        <v>43.5</v>
      </c>
      <c r="G11" s="12"/>
      <c r="H11" s="12"/>
      <c r="I11" s="12"/>
      <c r="J11" s="12"/>
      <c r="K11" s="12"/>
    </row>
    <row r="12" spans="1:11" s="2" customFormat="1" ht="67.5" customHeight="1">
      <c r="A12" s="7" t="s">
        <v>39</v>
      </c>
      <c r="B12" s="43">
        <f>3!N8</f>
        <v>57585</v>
      </c>
      <c r="C12" s="44">
        <f>B12-E12</f>
        <v>44087</v>
      </c>
      <c r="D12" s="5">
        <f>C12/B12*100</f>
        <v>76.6</v>
      </c>
      <c r="E12" s="44">
        <f>'[4]Шаблон'!$M$7</f>
        <v>13498</v>
      </c>
      <c r="F12" s="5">
        <f>E12/B12*100</f>
        <v>23.4</v>
      </c>
      <c r="G12" s="12"/>
      <c r="H12" s="12"/>
      <c r="I12" s="12"/>
      <c r="J12" s="12"/>
      <c r="K12" s="12"/>
    </row>
    <row r="13" spans="1:11" s="2" customFormat="1" ht="27" customHeight="1">
      <c r="A13" s="54" t="s">
        <v>59</v>
      </c>
      <c r="B13" s="55"/>
      <c r="C13" s="55"/>
      <c r="D13" s="55"/>
      <c r="E13" s="55"/>
      <c r="F13" s="56"/>
      <c r="G13" s="12"/>
      <c r="H13" s="12"/>
      <c r="I13" s="12"/>
      <c r="J13" s="12"/>
      <c r="K13" s="12"/>
    </row>
    <row r="14" spans="1:11" s="2" customFormat="1" ht="51.75" customHeight="1">
      <c r="A14" s="8" t="s">
        <v>8</v>
      </c>
      <c r="B14" s="43">
        <f>3!Q8</f>
        <v>24011</v>
      </c>
      <c r="C14" s="44">
        <f>B14-E14</f>
        <v>19205</v>
      </c>
      <c r="D14" s="5">
        <f>C14/B14*100</f>
        <v>80</v>
      </c>
      <c r="E14" s="45">
        <f>'[4]Шаблон'!$P$7</f>
        <v>4806</v>
      </c>
      <c r="F14" s="5">
        <f>E14/B14*100</f>
        <v>20</v>
      </c>
      <c r="G14" s="12"/>
      <c r="H14" s="12"/>
      <c r="I14" s="12"/>
      <c r="J14" s="12"/>
      <c r="K14" s="12"/>
    </row>
    <row r="15" spans="1:11" s="2" customFormat="1" ht="39.75" customHeight="1">
      <c r="A15" s="8" t="s">
        <v>40</v>
      </c>
      <c r="B15" s="43">
        <f>3!T8</f>
        <v>19179</v>
      </c>
      <c r="C15" s="44">
        <f>B15-E15</f>
        <v>15392</v>
      </c>
      <c r="D15" s="5">
        <f>C15/B15*100</f>
        <v>80.3</v>
      </c>
      <c r="E15" s="45">
        <f>'[4]Шаблон'!$T$7</f>
        <v>3787</v>
      </c>
      <c r="F15" s="5">
        <f>E15/B15*100</f>
        <v>19.7</v>
      </c>
      <c r="G15" s="12"/>
      <c r="H15" s="12"/>
      <c r="I15" s="12"/>
      <c r="J15" s="12"/>
      <c r="K15" s="12"/>
    </row>
    <row r="16" spans="1:6" s="2" customFormat="1" ht="15.75" customHeight="1">
      <c r="A16" s="1"/>
      <c r="B16" s="1"/>
      <c r="C16" s="9"/>
      <c r="D16" s="9"/>
      <c r="E16" s="9"/>
      <c r="F16" s="1"/>
    </row>
    <row r="17" ht="15" customHeight="1">
      <c r="E17" s="9"/>
    </row>
  </sheetData>
  <sheetProtection/>
  <mergeCells count="11">
    <mergeCell ref="F5:F6"/>
    <mergeCell ref="C1:F1"/>
    <mergeCell ref="A2:F2"/>
    <mergeCell ref="A3:F3"/>
    <mergeCell ref="A4:F4"/>
    <mergeCell ref="A13:F13"/>
    <mergeCell ref="A5:A6"/>
    <mergeCell ref="B5:B6"/>
    <mergeCell ref="C5:C6"/>
    <mergeCell ref="D5:D6"/>
    <mergeCell ref="E5:E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B2" sqref="B2:P2"/>
    </sheetView>
  </sheetViews>
  <sheetFormatPr defaultColWidth="9.140625" defaultRowHeight="15"/>
  <cols>
    <col min="1" max="1" width="33.8515625" style="36" customWidth="1"/>
    <col min="2" max="2" width="10.8515625" style="38" customWidth="1"/>
    <col min="3" max="3" width="11.140625" style="38" customWidth="1"/>
    <col min="4" max="4" width="12.7109375" style="38" customWidth="1"/>
    <col min="5" max="5" width="10.00390625" style="38" customWidth="1"/>
    <col min="6" max="6" width="11.140625" style="36" customWidth="1"/>
    <col min="7" max="7" width="12.140625" style="36" customWidth="1"/>
    <col min="8" max="8" width="9.28125" style="36" customWidth="1"/>
    <col min="9" max="10" width="11.57421875" style="36" customWidth="1"/>
    <col min="11" max="11" width="9.140625" style="36" customWidth="1"/>
    <col min="12" max="12" width="11.140625" style="36" customWidth="1"/>
    <col min="13" max="13" width="10.57421875" style="36" customWidth="1"/>
    <col min="14" max="14" width="11.421875" style="36" customWidth="1"/>
    <col min="15" max="15" width="9.140625" style="36" customWidth="1"/>
    <col min="16" max="16" width="10.00390625" style="36" customWidth="1"/>
    <col min="17" max="17" width="13.140625" style="36" customWidth="1"/>
    <col min="18" max="18" width="16.28125" style="36" customWidth="1"/>
    <col min="19" max="19" width="15.8515625" style="36" customWidth="1"/>
    <col min="20" max="20" width="13.8515625" style="36" customWidth="1"/>
    <col min="21" max="21" width="17.140625" style="36" customWidth="1"/>
    <col min="22" max="22" width="19.140625" style="36" customWidth="1"/>
    <col min="23" max="16384" width="9.140625" style="36" customWidth="1"/>
  </cols>
  <sheetData>
    <row r="1" spans="2:22" s="15" customFormat="1" ht="25.5" customHeight="1">
      <c r="B1" s="68" t="s">
        <v>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6"/>
      <c r="R1" s="16"/>
      <c r="S1" s="16"/>
      <c r="T1" s="16"/>
      <c r="U1" s="16"/>
      <c r="V1" s="16"/>
    </row>
    <row r="2" spans="2:22" s="15" customFormat="1" ht="51" customHeight="1">
      <c r="B2" s="68" t="s">
        <v>60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16"/>
      <c r="R2" s="16"/>
      <c r="S2" s="16"/>
      <c r="T2" s="16"/>
      <c r="U2" s="16"/>
      <c r="V2" s="16"/>
    </row>
    <row r="3" spans="2:22" s="15" customFormat="1" ht="18.75" customHeight="1">
      <c r="B3" s="72" t="s">
        <v>10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17"/>
      <c r="R3" s="17"/>
      <c r="S3" s="17"/>
      <c r="T3" s="17"/>
      <c r="U3" s="17"/>
      <c r="V3" s="17"/>
    </row>
    <row r="4" spans="1:21" s="21" customFormat="1" ht="9" customHeight="1">
      <c r="A4" s="18"/>
      <c r="B4" s="19"/>
      <c r="C4" s="19"/>
      <c r="D4" s="19"/>
      <c r="E4" s="2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2" s="22" customFormat="1" ht="51" customHeight="1">
      <c r="A5" s="66"/>
      <c r="B5" s="67" t="s">
        <v>11</v>
      </c>
      <c r="C5" s="67"/>
      <c r="D5" s="67"/>
      <c r="E5" s="67" t="s">
        <v>41</v>
      </c>
      <c r="F5" s="67"/>
      <c r="G5" s="67"/>
      <c r="H5" s="67" t="s">
        <v>12</v>
      </c>
      <c r="I5" s="67"/>
      <c r="J5" s="67"/>
      <c r="K5" s="67" t="s">
        <v>13</v>
      </c>
      <c r="L5" s="67"/>
      <c r="M5" s="67"/>
      <c r="N5" s="67" t="s">
        <v>14</v>
      </c>
      <c r="O5" s="67"/>
      <c r="P5" s="67"/>
      <c r="Q5" s="69" t="s">
        <v>15</v>
      </c>
      <c r="R5" s="70"/>
      <c r="S5" s="71"/>
      <c r="T5" s="63" t="s">
        <v>16</v>
      </c>
      <c r="U5" s="64"/>
      <c r="V5" s="65"/>
    </row>
    <row r="6" spans="1:22" s="27" customFormat="1" ht="49.5" customHeight="1">
      <c r="A6" s="66"/>
      <c r="B6" s="23" t="s">
        <v>2</v>
      </c>
      <c r="C6" s="24" t="s">
        <v>17</v>
      </c>
      <c r="D6" s="24" t="s">
        <v>18</v>
      </c>
      <c r="E6" s="25" t="s">
        <v>2</v>
      </c>
      <c r="F6" s="26" t="s">
        <v>17</v>
      </c>
      <c r="G6" s="26" t="s">
        <v>18</v>
      </c>
      <c r="H6" s="24" t="s">
        <v>2</v>
      </c>
      <c r="I6" s="24" t="s">
        <v>17</v>
      </c>
      <c r="J6" s="24" t="s">
        <v>18</v>
      </c>
      <c r="K6" s="26" t="s">
        <v>2</v>
      </c>
      <c r="L6" s="26" t="s">
        <v>17</v>
      </c>
      <c r="M6" s="26" t="s">
        <v>18</v>
      </c>
      <c r="N6" s="23" t="s">
        <v>2</v>
      </c>
      <c r="O6" s="24" t="s">
        <v>17</v>
      </c>
      <c r="P6" s="24" t="s">
        <v>18</v>
      </c>
      <c r="Q6" s="23" t="s">
        <v>2</v>
      </c>
      <c r="R6" s="24" t="s">
        <v>17</v>
      </c>
      <c r="S6" s="24" t="s">
        <v>18</v>
      </c>
      <c r="T6" s="23" t="s">
        <v>2</v>
      </c>
      <c r="U6" s="24" t="s">
        <v>17</v>
      </c>
      <c r="V6" s="24" t="s">
        <v>18</v>
      </c>
    </row>
    <row r="7" spans="1:22" s="30" customFormat="1" ht="11.25" customHeight="1">
      <c r="A7" s="28" t="s">
        <v>19</v>
      </c>
      <c r="B7" s="28">
        <v>1</v>
      </c>
      <c r="C7" s="28">
        <v>2</v>
      </c>
      <c r="D7" s="28">
        <v>3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9">
        <v>10</v>
      </c>
      <c r="O7" s="29">
        <v>11</v>
      </c>
      <c r="P7" s="29">
        <v>12</v>
      </c>
      <c r="Q7" s="28">
        <v>13</v>
      </c>
      <c r="R7" s="28">
        <v>14</v>
      </c>
      <c r="S7" s="28">
        <v>15</v>
      </c>
      <c r="T7" s="28">
        <v>16</v>
      </c>
      <c r="U7" s="28">
        <v>17</v>
      </c>
      <c r="V7" s="28">
        <v>18</v>
      </c>
    </row>
    <row r="8" spans="1:22" s="31" customFormat="1" ht="25.5" customHeight="1">
      <c r="A8" s="40" t="s">
        <v>42</v>
      </c>
      <c r="B8" s="47">
        <v>59288</v>
      </c>
      <c r="C8" s="41">
        <f>100-D8</f>
        <v>76.6</v>
      </c>
      <c r="D8" s="41">
        <v>23.4</v>
      </c>
      <c r="E8" s="47">
        <v>33497</v>
      </c>
      <c r="F8" s="41">
        <f>100-G8</f>
        <v>76.6</v>
      </c>
      <c r="G8" s="41">
        <v>23.4</v>
      </c>
      <c r="H8" s="47">
        <v>6675</v>
      </c>
      <c r="I8" s="41">
        <f>100-J8</f>
        <v>60.4</v>
      </c>
      <c r="J8" s="41">
        <f>'[4]Шаблон'!J7/H8*100</f>
        <v>39.6</v>
      </c>
      <c r="K8" s="47">
        <v>9548</v>
      </c>
      <c r="L8" s="41">
        <f>100-M8</f>
        <v>56.5</v>
      </c>
      <c r="M8" s="41">
        <v>43.5</v>
      </c>
      <c r="N8" s="47">
        <v>57585</v>
      </c>
      <c r="O8" s="41">
        <f>100-P8</f>
        <v>76.6</v>
      </c>
      <c r="P8" s="41">
        <v>23.4</v>
      </c>
      <c r="Q8" s="47">
        <v>24011</v>
      </c>
      <c r="R8" s="41">
        <f>100-S8</f>
        <v>80</v>
      </c>
      <c r="S8" s="41">
        <v>20</v>
      </c>
      <c r="T8" s="47">
        <v>19179</v>
      </c>
      <c r="U8" s="41">
        <f>100-V8</f>
        <v>80.3</v>
      </c>
      <c r="V8" s="41">
        <f>'[4]Шаблон'!T7/T8*100</f>
        <v>19.7</v>
      </c>
    </row>
    <row r="9" spans="1:22" s="33" customFormat="1" ht="16.5" customHeight="1">
      <c r="A9" s="32" t="s">
        <v>21</v>
      </c>
      <c r="B9" s="48">
        <v>10018</v>
      </c>
      <c r="C9" s="42">
        <f aca="true" t="shared" si="0" ref="C9:C40">100-D9</f>
        <v>96.3</v>
      </c>
      <c r="D9" s="42">
        <v>3.7</v>
      </c>
      <c r="E9" s="48">
        <v>6831</v>
      </c>
      <c r="F9" s="42">
        <f aca="true" t="shared" si="1" ref="F9:F40">100-G9</f>
        <v>96.2</v>
      </c>
      <c r="G9" s="42">
        <v>3.8</v>
      </c>
      <c r="H9" s="48">
        <v>1189</v>
      </c>
      <c r="I9" s="42">
        <f aca="true" t="shared" si="2" ref="I9:I40">100-J9</f>
        <v>96.1</v>
      </c>
      <c r="J9" s="42">
        <f>'[4]Шаблон'!J8/H9*100</f>
        <v>3.9</v>
      </c>
      <c r="K9" s="48">
        <v>1207</v>
      </c>
      <c r="L9" s="42">
        <f aca="true" t="shared" si="3" ref="L9:L40">100-M9</f>
        <v>97.6</v>
      </c>
      <c r="M9" s="42">
        <v>2.4</v>
      </c>
      <c r="N9" s="49">
        <v>9707</v>
      </c>
      <c r="O9" s="42">
        <f aca="true" t="shared" si="4" ref="O9:O40">100-P9</f>
        <v>96.3</v>
      </c>
      <c r="P9" s="42">
        <v>3.7</v>
      </c>
      <c r="Q9" s="48">
        <v>4037</v>
      </c>
      <c r="R9" s="42">
        <f aca="true" t="shared" si="5" ref="R9:R40">100-S9</f>
        <v>96.4</v>
      </c>
      <c r="S9" s="42">
        <v>3.6</v>
      </c>
      <c r="T9" s="48">
        <v>3507</v>
      </c>
      <c r="U9" s="42">
        <f aca="true" t="shared" si="6" ref="U9:U40">100-V9</f>
        <v>96.6</v>
      </c>
      <c r="V9" s="42">
        <f>'[4]Шаблон'!T8/T9*100</f>
        <v>3.4</v>
      </c>
    </row>
    <row r="10" spans="1:22" s="35" customFormat="1" ht="16.5" customHeight="1">
      <c r="A10" s="34" t="s">
        <v>22</v>
      </c>
      <c r="B10" s="48">
        <v>6133</v>
      </c>
      <c r="C10" s="42">
        <f t="shared" si="0"/>
        <v>97.7</v>
      </c>
      <c r="D10" s="42">
        <v>2.3</v>
      </c>
      <c r="E10" s="48">
        <v>2691</v>
      </c>
      <c r="F10" s="42">
        <f t="shared" si="1"/>
        <v>97</v>
      </c>
      <c r="G10" s="42">
        <v>3</v>
      </c>
      <c r="H10" s="48">
        <v>360</v>
      </c>
      <c r="I10" s="42">
        <f t="shared" si="2"/>
        <v>97.2</v>
      </c>
      <c r="J10" s="42">
        <f>'[4]Шаблон'!J9/H10*100</f>
        <v>2.8</v>
      </c>
      <c r="K10" s="48">
        <v>446</v>
      </c>
      <c r="L10" s="42">
        <f t="shared" si="3"/>
        <v>97.3</v>
      </c>
      <c r="M10" s="42">
        <v>2.7</v>
      </c>
      <c r="N10" s="49">
        <v>5977</v>
      </c>
      <c r="O10" s="42">
        <f t="shared" si="4"/>
        <v>97.7</v>
      </c>
      <c r="P10" s="42">
        <v>2.3</v>
      </c>
      <c r="Q10" s="48">
        <v>2946</v>
      </c>
      <c r="R10" s="42">
        <f t="shared" si="5"/>
        <v>97.9</v>
      </c>
      <c r="S10" s="42">
        <v>2.1</v>
      </c>
      <c r="T10" s="48">
        <v>2496</v>
      </c>
      <c r="U10" s="42">
        <f t="shared" si="6"/>
        <v>97.9</v>
      </c>
      <c r="V10" s="42">
        <f>'[4]Шаблон'!T9/T10*100</f>
        <v>2.1</v>
      </c>
    </row>
    <row r="11" spans="1:22" s="33" customFormat="1" ht="16.5" customHeight="1">
      <c r="A11" s="34" t="s">
        <v>43</v>
      </c>
      <c r="B11" s="48">
        <v>6419</v>
      </c>
      <c r="C11" s="42">
        <f t="shared" si="0"/>
        <v>92.1</v>
      </c>
      <c r="D11" s="42">
        <v>7.9</v>
      </c>
      <c r="E11" s="48">
        <v>4161</v>
      </c>
      <c r="F11" s="42">
        <f t="shared" si="1"/>
        <v>92.9</v>
      </c>
      <c r="G11" s="42">
        <v>7.1</v>
      </c>
      <c r="H11" s="48">
        <v>584</v>
      </c>
      <c r="I11" s="42">
        <f t="shared" si="2"/>
        <v>80.5</v>
      </c>
      <c r="J11" s="42">
        <f>'[4]Шаблон'!J10/H11*100</f>
        <v>19.5</v>
      </c>
      <c r="K11" s="48">
        <v>1029</v>
      </c>
      <c r="L11" s="42">
        <f t="shared" si="3"/>
        <v>92.4</v>
      </c>
      <c r="M11" s="42">
        <v>7.6</v>
      </c>
      <c r="N11" s="49">
        <v>6227</v>
      </c>
      <c r="O11" s="42">
        <f t="shared" si="4"/>
        <v>92.1</v>
      </c>
      <c r="P11" s="42">
        <v>7.9</v>
      </c>
      <c r="Q11" s="48">
        <v>2568</v>
      </c>
      <c r="R11" s="42">
        <f t="shared" si="5"/>
        <v>92.1</v>
      </c>
      <c r="S11" s="42">
        <v>7.9</v>
      </c>
      <c r="T11" s="48">
        <v>2067</v>
      </c>
      <c r="U11" s="42">
        <f t="shared" si="6"/>
        <v>92</v>
      </c>
      <c r="V11" s="42">
        <f>'[4]Шаблон'!T10/T11*100</f>
        <v>8</v>
      </c>
    </row>
    <row r="12" spans="1:22" s="33" customFormat="1" ht="16.5" customHeight="1">
      <c r="A12" s="34" t="s">
        <v>23</v>
      </c>
      <c r="B12" s="48">
        <v>316</v>
      </c>
      <c r="C12" s="42">
        <f t="shared" si="0"/>
        <v>97.5</v>
      </c>
      <c r="D12" s="42">
        <v>2.5</v>
      </c>
      <c r="E12" s="48">
        <v>97</v>
      </c>
      <c r="F12" s="42">
        <f t="shared" si="1"/>
        <v>96.9</v>
      </c>
      <c r="G12" s="42">
        <v>3.1</v>
      </c>
      <c r="H12" s="48">
        <v>11</v>
      </c>
      <c r="I12" s="42">
        <f t="shared" si="2"/>
        <v>90.9</v>
      </c>
      <c r="J12" s="42">
        <f>'[4]Шаблон'!J11/H12*100</f>
        <v>9.1</v>
      </c>
      <c r="K12" s="48">
        <v>11</v>
      </c>
      <c r="L12" s="42">
        <f t="shared" si="3"/>
        <v>100</v>
      </c>
      <c r="M12" s="42">
        <v>0</v>
      </c>
      <c r="N12" s="49">
        <v>292</v>
      </c>
      <c r="O12" s="42">
        <f t="shared" si="4"/>
        <v>97.6</v>
      </c>
      <c r="P12" s="42">
        <v>2.4</v>
      </c>
      <c r="Q12" s="48">
        <v>1</v>
      </c>
      <c r="R12" s="42">
        <f t="shared" si="5"/>
        <v>100</v>
      </c>
      <c r="S12" s="42">
        <v>0</v>
      </c>
      <c r="T12" s="48">
        <v>1</v>
      </c>
      <c r="U12" s="42">
        <f t="shared" si="6"/>
        <v>100</v>
      </c>
      <c r="V12" s="42">
        <f>'[4]Шаблон'!T11/T12*100</f>
        <v>0</v>
      </c>
    </row>
    <row r="13" spans="1:22" s="33" customFormat="1" ht="16.5" customHeight="1">
      <c r="A13" s="34" t="s">
        <v>24</v>
      </c>
      <c r="B13" s="48">
        <v>952</v>
      </c>
      <c r="C13" s="42">
        <f t="shared" si="0"/>
        <v>93</v>
      </c>
      <c r="D13" s="42">
        <v>7</v>
      </c>
      <c r="E13" s="48">
        <v>784</v>
      </c>
      <c r="F13" s="42">
        <f t="shared" si="1"/>
        <v>90.9</v>
      </c>
      <c r="G13" s="42">
        <v>9.1</v>
      </c>
      <c r="H13" s="48">
        <v>88</v>
      </c>
      <c r="I13" s="42">
        <f t="shared" si="2"/>
        <v>93.2</v>
      </c>
      <c r="J13" s="42">
        <f>'[4]Шаблон'!J12/H13*100</f>
        <v>6.8</v>
      </c>
      <c r="K13" s="48">
        <v>41</v>
      </c>
      <c r="L13" s="42">
        <f t="shared" si="3"/>
        <v>100</v>
      </c>
      <c r="M13" s="42">
        <v>0</v>
      </c>
      <c r="N13" s="49">
        <v>916</v>
      </c>
      <c r="O13" s="42">
        <f t="shared" si="4"/>
        <v>93</v>
      </c>
      <c r="P13" s="42">
        <v>7</v>
      </c>
      <c r="Q13" s="48">
        <v>296</v>
      </c>
      <c r="R13" s="42">
        <f t="shared" si="5"/>
        <v>96.6</v>
      </c>
      <c r="S13" s="42">
        <v>3.4</v>
      </c>
      <c r="T13" s="48">
        <v>228</v>
      </c>
      <c r="U13" s="42">
        <f t="shared" si="6"/>
        <v>96.9</v>
      </c>
      <c r="V13" s="42">
        <f>'[4]Шаблон'!T12/T13*100</f>
        <v>3.1</v>
      </c>
    </row>
    <row r="14" spans="1:22" s="33" customFormat="1" ht="16.5" customHeight="1">
      <c r="A14" s="34" t="s">
        <v>44</v>
      </c>
      <c r="B14" s="48">
        <v>1377</v>
      </c>
      <c r="C14" s="42">
        <f t="shared" si="0"/>
        <v>97.8</v>
      </c>
      <c r="D14" s="42">
        <v>2.2</v>
      </c>
      <c r="E14" s="48">
        <v>840</v>
      </c>
      <c r="F14" s="42">
        <f t="shared" si="1"/>
        <v>96.2</v>
      </c>
      <c r="G14" s="42">
        <v>3.8</v>
      </c>
      <c r="H14" s="48">
        <v>70</v>
      </c>
      <c r="I14" s="42">
        <f t="shared" si="2"/>
        <v>95.7</v>
      </c>
      <c r="J14" s="42">
        <f>'[4]Шаблон'!J13/H14*100</f>
        <v>4.3</v>
      </c>
      <c r="K14" s="48">
        <v>240</v>
      </c>
      <c r="L14" s="42">
        <f t="shared" si="3"/>
        <v>99.2</v>
      </c>
      <c r="M14" s="42">
        <v>0.8</v>
      </c>
      <c r="N14" s="49">
        <v>1300</v>
      </c>
      <c r="O14" s="42">
        <f t="shared" si="4"/>
        <v>97.8</v>
      </c>
      <c r="P14" s="42">
        <v>2.2</v>
      </c>
      <c r="Q14" s="48">
        <v>573</v>
      </c>
      <c r="R14" s="42">
        <f t="shared" si="5"/>
        <v>97.9</v>
      </c>
      <c r="S14" s="42">
        <v>2.1</v>
      </c>
      <c r="T14" s="48">
        <v>410</v>
      </c>
      <c r="U14" s="42">
        <f t="shared" si="6"/>
        <v>98</v>
      </c>
      <c r="V14" s="42">
        <f>'[4]Шаблон'!T13/T14*100</f>
        <v>2</v>
      </c>
    </row>
    <row r="15" spans="1:22" s="33" customFormat="1" ht="16.5" customHeight="1">
      <c r="A15" s="34" t="s">
        <v>25</v>
      </c>
      <c r="B15" s="48">
        <v>4702</v>
      </c>
      <c r="C15" s="42">
        <f t="shared" si="0"/>
        <v>78.9</v>
      </c>
      <c r="D15" s="42">
        <v>21.1</v>
      </c>
      <c r="E15" s="48">
        <v>2503</v>
      </c>
      <c r="F15" s="42">
        <f t="shared" si="1"/>
        <v>81</v>
      </c>
      <c r="G15" s="42">
        <v>19</v>
      </c>
      <c r="H15" s="48">
        <v>533</v>
      </c>
      <c r="I15" s="42">
        <f t="shared" si="2"/>
        <v>69.6</v>
      </c>
      <c r="J15" s="42">
        <f>'[4]Шаблон'!J14/H15*100</f>
        <v>30.4</v>
      </c>
      <c r="K15" s="48">
        <v>440</v>
      </c>
      <c r="L15" s="42">
        <f t="shared" si="3"/>
        <v>61.8</v>
      </c>
      <c r="M15" s="42">
        <v>38.2</v>
      </c>
      <c r="N15" s="49">
        <v>4491</v>
      </c>
      <c r="O15" s="42">
        <f t="shared" si="4"/>
        <v>78.8</v>
      </c>
      <c r="P15" s="42">
        <v>21.2</v>
      </c>
      <c r="Q15" s="48">
        <v>1877</v>
      </c>
      <c r="R15" s="42">
        <f t="shared" si="5"/>
        <v>78.7</v>
      </c>
      <c r="S15" s="42">
        <v>21.3</v>
      </c>
      <c r="T15" s="48">
        <v>1504</v>
      </c>
      <c r="U15" s="42">
        <f t="shared" si="6"/>
        <v>78.3</v>
      </c>
      <c r="V15" s="42">
        <f>'[4]Шаблон'!T14/T15*100</f>
        <v>21.7</v>
      </c>
    </row>
    <row r="16" spans="1:22" s="33" customFormat="1" ht="16.5" customHeight="1">
      <c r="A16" s="34" t="s">
        <v>26</v>
      </c>
      <c r="B16" s="48">
        <v>2826</v>
      </c>
      <c r="C16" s="42">
        <f t="shared" si="0"/>
        <v>64.6</v>
      </c>
      <c r="D16" s="42">
        <v>35.4</v>
      </c>
      <c r="E16" s="48">
        <v>1346</v>
      </c>
      <c r="F16" s="42">
        <f t="shared" si="1"/>
        <v>57.9</v>
      </c>
      <c r="G16" s="42">
        <v>42.1</v>
      </c>
      <c r="H16" s="48">
        <v>197</v>
      </c>
      <c r="I16" s="42">
        <f t="shared" si="2"/>
        <v>46.2</v>
      </c>
      <c r="J16" s="42">
        <f>'[4]Шаблон'!J15/H16*100</f>
        <v>53.8</v>
      </c>
      <c r="K16" s="48">
        <v>566</v>
      </c>
      <c r="L16" s="42">
        <f t="shared" si="3"/>
        <v>17.8</v>
      </c>
      <c r="M16" s="42">
        <v>82.2</v>
      </c>
      <c r="N16" s="49">
        <v>2801</v>
      </c>
      <c r="O16" s="42">
        <f t="shared" si="4"/>
        <v>64.6</v>
      </c>
      <c r="P16" s="42">
        <v>35.4</v>
      </c>
      <c r="Q16" s="48">
        <v>1133</v>
      </c>
      <c r="R16" s="42">
        <f t="shared" si="5"/>
        <v>72.3</v>
      </c>
      <c r="S16" s="42">
        <v>27.7</v>
      </c>
      <c r="T16" s="48">
        <v>949</v>
      </c>
      <c r="U16" s="42">
        <f t="shared" si="6"/>
        <v>71.9</v>
      </c>
      <c r="V16" s="42">
        <f>'[4]Шаблон'!T15/T16*100</f>
        <v>28.1</v>
      </c>
    </row>
    <row r="17" spans="1:22" s="33" customFormat="1" ht="16.5" customHeight="1">
      <c r="A17" s="34" t="s">
        <v>45</v>
      </c>
      <c r="B17" s="48">
        <v>1265</v>
      </c>
      <c r="C17" s="42">
        <f t="shared" si="0"/>
        <v>92.9</v>
      </c>
      <c r="D17" s="42">
        <v>7.1</v>
      </c>
      <c r="E17" s="48">
        <v>853</v>
      </c>
      <c r="F17" s="42">
        <f t="shared" si="1"/>
        <v>95</v>
      </c>
      <c r="G17" s="42">
        <v>5</v>
      </c>
      <c r="H17" s="48">
        <v>192</v>
      </c>
      <c r="I17" s="42">
        <f t="shared" si="2"/>
        <v>94.8</v>
      </c>
      <c r="J17" s="42">
        <f>'[4]Шаблон'!J16/H17*100</f>
        <v>5.2</v>
      </c>
      <c r="K17" s="48">
        <v>305</v>
      </c>
      <c r="L17" s="42">
        <f t="shared" si="3"/>
        <v>89.8</v>
      </c>
      <c r="M17" s="42">
        <v>10.2</v>
      </c>
      <c r="N17" s="49">
        <v>1259</v>
      </c>
      <c r="O17" s="42">
        <f t="shared" si="4"/>
        <v>92.9</v>
      </c>
      <c r="P17" s="42">
        <v>7.1</v>
      </c>
      <c r="Q17" s="48">
        <v>445</v>
      </c>
      <c r="R17" s="42">
        <f t="shared" si="5"/>
        <v>92.8</v>
      </c>
      <c r="S17" s="42">
        <v>7.2</v>
      </c>
      <c r="T17" s="48">
        <v>358</v>
      </c>
      <c r="U17" s="42">
        <f t="shared" si="6"/>
        <v>92.2</v>
      </c>
      <c r="V17" s="42">
        <f>'[4]Шаблон'!T16/T17*100</f>
        <v>7.8</v>
      </c>
    </row>
    <row r="18" spans="1:22" s="33" customFormat="1" ht="16.5" customHeight="1">
      <c r="A18" s="34" t="s">
        <v>27</v>
      </c>
      <c r="B18" s="48">
        <v>2757</v>
      </c>
      <c r="C18" s="42">
        <f t="shared" si="0"/>
        <v>85.4</v>
      </c>
      <c r="D18" s="42">
        <v>14.6</v>
      </c>
      <c r="E18" s="48">
        <v>1850</v>
      </c>
      <c r="F18" s="42">
        <f t="shared" si="1"/>
        <v>86.4</v>
      </c>
      <c r="G18" s="42">
        <v>13.6</v>
      </c>
      <c r="H18" s="48">
        <v>248</v>
      </c>
      <c r="I18" s="42">
        <f t="shared" si="2"/>
        <v>61.3</v>
      </c>
      <c r="J18" s="42">
        <f>'[4]Шаблон'!J17/H18*100</f>
        <v>38.7</v>
      </c>
      <c r="K18" s="48">
        <v>532</v>
      </c>
      <c r="L18" s="42">
        <f t="shared" si="3"/>
        <v>74.4</v>
      </c>
      <c r="M18" s="42">
        <v>25.6</v>
      </c>
      <c r="N18" s="49">
        <v>2713</v>
      </c>
      <c r="O18" s="42">
        <f t="shared" si="4"/>
        <v>85.5</v>
      </c>
      <c r="P18" s="42">
        <v>14.5</v>
      </c>
      <c r="Q18" s="48">
        <v>1009</v>
      </c>
      <c r="R18" s="42">
        <f t="shared" si="5"/>
        <v>83.2</v>
      </c>
      <c r="S18" s="42">
        <v>16.8</v>
      </c>
      <c r="T18" s="48">
        <v>784</v>
      </c>
      <c r="U18" s="42">
        <f t="shared" si="6"/>
        <v>81.1</v>
      </c>
      <c r="V18" s="42">
        <f>'[4]Шаблон'!T17/T18*100</f>
        <v>18.9</v>
      </c>
    </row>
    <row r="19" spans="1:22" s="33" customFormat="1" ht="16.5" customHeight="1">
      <c r="A19" s="34" t="s">
        <v>28</v>
      </c>
      <c r="B19" s="48">
        <v>2608</v>
      </c>
      <c r="C19" s="42">
        <f t="shared" si="0"/>
        <v>97</v>
      </c>
      <c r="D19" s="42">
        <v>3</v>
      </c>
      <c r="E19" s="48">
        <v>740</v>
      </c>
      <c r="F19" s="42">
        <f t="shared" si="1"/>
        <v>96.6</v>
      </c>
      <c r="G19" s="42">
        <v>3.4</v>
      </c>
      <c r="H19" s="48">
        <v>244</v>
      </c>
      <c r="I19" s="42">
        <f t="shared" si="2"/>
        <v>96.7</v>
      </c>
      <c r="J19" s="42">
        <f>'[4]Шаблон'!J18/H19*100</f>
        <v>3.3</v>
      </c>
      <c r="K19" s="48">
        <v>159</v>
      </c>
      <c r="L19" s="42">
        <f t="shared" si="3"/>
        <v>95</v>
      </c>
      <c r="M19" s="42">
        <v>5</v>
      </c>
      <c r="N19" s="49">
        <v>2563</v>
      </c>
      <c r="O19" s="42">
        <f t="shared" si="4"/>
        <v>97</v>
      </c>
      <c r="P19" s="42">
        <v>3</v>
      </c>
      <c r="Q19" s="48">
        <v>1236</v>
      </c>
      <c r="R19" s="42">
        <f t="shared" si="5"/>
        <v>96.8</v>
      </c>
      <c r="S19" s="42">
        <v>3.2</v>
      </c>
      <c r="T19" s="48">
        <v>713</v>
      </c>
      <c r="U19" s="42">
        <f t="shared" si="6"/>
        <v>96.6</v>
      </c>
      <c r="V19" s="42">
        <f>'[4]Шаблон'!T18/T19*100</f>
        <v>3.4</v>
      </c>
    </row>
    <row r="20" spans="1:22" s="33" customFormat="1" ht="16.5" customHeight="1">
      <c r="A20" s="34" t="s">
        <v>46</v>
      </c>
      <c r="B20" s="48">
        <v>1013</v>
      </c>
      <c r="C20" s="42">
        <f t="shared" si="0"/>
        <v>56.1</v>
      </c>
      <c r="D20" s="42">
        <v>43.9</v>
      </c>
      <c r="E20" s="48">
        <v>552</v>
      </c>
      <c r="F20" s="42">
        <f t="shared" si="1"/>
        <v>57.8</v>
      </c>
      <c r="G20" s="42">
        <v>42.2</v>
      </c>
      <c r="H20" s="48">
        <v>99</v>
      </c>
      <c r="I20" s="42">
        <f t="shared" si="2"/>
        <v>44.4</v>
      </c>
      <c r="J20" s="42">
        <f>'[4]Шаблон'!J19/H20*100</f>
        <v>55.6</v>
      </c>
      <c r="K20" s="48">
        <v>151</v>
      </c>
      <c r="L20" s="42">
        <f t="shared" si="3"/>
        <v>23.2</v>
      </c>
      <c r="M20" s="42">
        <v>76.8</v>
      </c>
      <c r="N20" s="49">
        <v>979</v>
      </c>
      <c r="O20" s="42">
        <f t="shared" si="4"/>
        <v>55.6</v>
      </c>
      <c r="P20" s="42">
        <v>44.4</v>
      </c>
      <c r="Q20" s="48">
        <v>407</v>
      </c>
      <c r="R20" s="42">
        <f t="shared" si="5"/>
        <v>56.3</v>
      </c>
      <c r="S20" s="42">
        <v>43.7</v>
      </c>
      <c r="T20" s="48">
        <v>313</v>
      </c>
      <c r="U20" s="42">
        <f t="shared" si="6"/>
        <v>52.4</v>
      </c>
      <c r="V20" s="42">
        <f>'[4]Шаблон'!T19/T20*100</f>
        <v>47.6</v>
      </c>
    </row>
    <row r="21" spans="1:22" s="33" customFormat="1" ht="16.5" customHeight="1">
      <c r="A21" s="34" t="s">
        <v>47</v>
      </c>
      <c r="B21" s="48">
        <v>642</v>
      </c>
      <c r="C21" s="42">
        <f t="shared" si="0"/>
        <v>88</v>
      </c>
      <c r="D21" s="42">
        <v>12</v>
      </c>
      <c r="E21" s="48">
        <v>450</v>
      </c>
      <c r="F21" s="42">
        <f t="shared" si="1"/>
        <v>72.7</v>
      </c>
      <c r="G21" s="42">
        <v>27.3</v>
      </c>
      <c r="H21" s="48">
        <v>58</v>
      </c>
      <c r="I21" s="42">
        <f t="shared" si="2"/>
        <v>91.4</v>
      </c>
      <c r="J21" s="42">
        <f>'[4]Шаблон'!J20/H21*100</f>
        <v>8.6</v>
      </c>
      <c r="K21" s="48">
        <v>93</v>
      </c>
      <c r="L21" s="42">
        <f t="shared" si="3"/>
        <v>89.2</v>
      </c>
      <c r="M21" s="42">
        <v>10.8</v>
      </c>
      <c r="N21" s="49">
        <v>621</v>
      </c>
      <c r="O21" s="42">
        <f t="shared" si="4"/>
        <v>88.1</v>
      </c>
      <c r="P21" s="42">
        <v>11.9</v>
      </c>
      <c r="Q21" s="48">
        <v>225</v>
      </c>
      <c r="R21" s="42">
        <f t="shared" si="5"/>
        <v>92</v>
      </c>
      <c r="S21" s="42">
        <v>8</v>
      </c>
      <c r="T21" s="48">
        <v>141</v>
      </c>
      <c r="U21" s="42">
        <f t="shared" si="6"/>
        <v>91.5</v>
      </c>
      <c r="V21" s="42">
        <f>'[4]Шаблон'!T20/T21*100</f>
        <v>8.5</v>
      </c>
    </row>
    <row r="22" spans="1:22" s="33" customFormat="1" ht="16.5" customHeight="1">
      <c r="A22" s="34" t="s">
        <v>48</v>
      </c>
      <c r="B22" s="48">
        <v>360</v>
      </c>
      <c r="C22" s="42">
        <f t="shared" si="0"/>
        <v>91.1</v>
      </c>
      <c r="D22" s="42">
        <v>8.9</v>
      </c>
      <c r="E22" s="48">
        <v>276</v>
      </c>
      <c r="F22" s="42">
        <f t="shared" si="1"/>
        <v>92.8</v>
      </c>
      <c r="G22" s="42">
        <v>7.2</v>
      </c>
      <c r="H22" s="48">
        <v>43</v>
      </c>
      <c r="I22" s="42">
        <f t="shared" si="2"/>
        <v>90.7</v>
      </c>
      <c r="J22" s="42">
        <f>'[4]Шаблон'!J21/H22*100</f>
        <v>9.3</v>
      </c>
      <c r="K22" s="48">
        <v>81</v>
      </c>
      <c r="L22" s="42">
        <f t="shared" si="3"/>
        <v>90.1</v>
      </c>
      <c r="M22" s="42">
        <v>9.9</v>
      </c>
      <c r="N22" s="49">
        <v>351</v>
      </c>
      <c r="O22" s="42">
        <f t="shared" si="4"/>
        <v>91.2</v>
      </c>
      <c r="P22" s="42">
        <v>8.8</v>
      </c>
      <c r="Q22" s="48">
        <v>106</v>
      </c>
      <c r="R22" s="42">
        <f t="shared" si="5"/>
        <v>88.7</v>
      </c>
      <c r="S22" s="42">
        <v>11.3</v>
      </c>
      <c r="T22" s="48">
        <v>85</v>
      </c>
      <c r="U22" s="42">
        <f t="shared" si="6"/>
        <v>88.2</v>
      </c>
      <c r="V22" s="42">
        <f>'[4]Шаблон'!T21/T22*100</f>
        <v>11.8</v>
      </c>
    </row>
    <row r="23" spans="1:22" s="33" customFormat="1" ht="16.5" customHeight="1">
      <c r="A23" s="34" t="s">
        <v>49</v>
      </c>
      <c r="B23" s="48">
        <v>422</v>
      </c>
      <c r="C23" s="42">
        <f t="shared" si="0"/>
        <v>94.5</v>
      </c>
      <c r="D23" s="42">
        <v>5.5</v>
      </c>
      <c r="E23" s="48">
        <v>313</v>
      </c>
      <c r="F23" s="42">
        <f t="shared" si="1"/>
        <v>93.9</v>
      </c>
      <c r="G23" s="42">
        <v>6.1</v>
      </c>
      <c r="H23" s="48">
        <v>59</v>
      </c>
      <c r="I23" s="42">
        <f t="shared" si="2"/>
        <v>93.2</v>
      </c>
      <c r="J23" s="42">
        <f>'[4]Шаблон'!J22/H23*100</f>
        <v>6.8</v>
      </c>
      <c r="K23" s="48">
        <v>62</v>
      </c>
      <c r="L23" s="42">
        <f t="shared" si="3"/>
        <v>90.3</v>
      </c>
      <c r="M23" s="42">
        <v>9.7</v>
      </c>
      <c r="N23" s="49">
        <v>411</v>
      </c>
      <c r="O23" s="42">
        <f t="shared" si="4"/>
        <v>94.6</v>
      </c>
      <c r="P23" s="42">
        <v>5.4</v>
      </c>
      <c r="Q23" s="48">
        <v>126</v>
      </c>
      <c r="R23" s="42">
        <f t="shared" si="5"/>
        <v>95.2</v>
      </c>
      <c r="S23" s="42">
        <v>4.8</v>
      </c>
      <c r="T23" s="48">
        <v>99</v>
      </c>
      <c r="U23" s="42">
        <f t="shared" si="6"/>
        <v>94.9</v>
      </c>
      <c r="V23" s="42">
        <f>'[4]Шаблон'!T22/T23*100</f>
        <v>5.1</v>
      </c>
    </row>
    <row r="24" spans="1:22" s="33" customFormat="1" ht="16.5" customHeight="1">
      <c r="A24" s="34" t="s">
        <v>29</v>
      </c>
      <c r="B24" s="48">
        <v>1413</v>
      </c>
      <c r="C24" s="42">
        <f t="shared" si="0"/>
        <v>50.3</v>
      </c>
      <c r="D24" s="42">
        <v>49.7</v>
      </c>
      <c r="E24" s="48">
        <v>780</v>
      </c>
      <c r="F24" s="42">
        <f t="shared" si="1"/>
        <v>66.8</v>
      </c>
      <c r="G24" s="42">
        <v>33.2</v>
      </c>
      <c r="H24" s="48">
        <v>183</v>
      </c>
      <c r="I24" s="42">
        <f t="shared" si="2"/>
        <v>34.4</v>
      </c>
      <c r="J24" s="42">
        <f>'[4]Шаблон'!J23/H24*100</f>
        <v>65.6</v>
      </c>
      <c r="K24" s="48">
        <v>416</v>
      </c>
      <c r="L24" s="42">
        <f t="shared" si="3"/>
        <v>62.7</v>
      </c>
      <c r="M24" s="42">
        <v>37.3</v>
      </c>
      <c r="N24" s="49">
        <v>1366</v>
      </c>
      <c r="O24" s="42">
        <f t="shared" si="4"/>
        <v>49.9</v>
      </c>
      <c r="P24" s="42">
        <v>50.1</v>
      </c>
      <c r="Q24" s="48">
        <v>621</v>
      </c>
      <c r="R24" s="42">
        <f t="shared" si="5"/>
        <v>49.3</v>
      </c>
      <c r="S24" s="42">
        <v>50.7</v>
      </c>
      <c r="T24" s="48">
        <v>475</v>
      </c>
      <c r="U24" s="42">
        <f t="shared" si="6"/>
        <v>47.4</v>
      </c>
      <c r="V24" s="42">
        <f>'[4]Шаблон'!T23/T24*100</f>
        <v>52.6</v>
      </c>
    </row>
    <row r="25" spans="1:22" s="33" customFormat="1" ht="16.5" customHeight="1">
      <c r="A25" s="34" t="s">
        <v>50</v>
      </c>
      <c r="B25" s="48">
        <v>797</v>
      </c>
      <c r="C25" s="42">
        <f t="shared" si="0"/>
        <v>44.7</v>
      </c>
      <c r="D25" s="42">
        <v>55.3</v>
      </c>
      <c r="E25" s="48">
        <v>513</v>
      </c>
      <c r="F25" s="42">
        <f t="shared" si="1"/>
        <v>36.5</v>
      </c>
      <c r="G25" s="42">
        <v>63.5</v>
      </c>
      <c r="H25" s="48">
        <v>213</v>
      </c>
      <c r="I25" s="42">
        <f t="shared" si="2"/>
        <v>14.1</v>
      </c>
      <c r="J25" s="42">
        <f>'[4]Шаблон'!J24/H25*100</f>
        <v>85.9</v>
      </c>
      <c r="K25" s="48">
        <v>232</v>
      </c>
      <c r="L25" s="42">
        <f t="shared" si="3"/>
        <v>20.7</v>
      </c>
      <c r="M25" s="42">
        <v>79.3</v>
      </c>
      <c r="N25" s="49">
        <v>772</v>
      </c>
      <c r="O25" s="42">
        <f t="shared" si="4"/>
        <v>43.8</v>
      </c>
      <c r="P25" s="42">
        <v>56.2</v>
      </c>
      <c r="Q25" s="48">
        <v>211</v>
      </c>
      <c r="R25" s="42">
        <f t="shared" si="5"/>
        <v>59.7</v>
      </c>
      <c r="S25" s="42">
        <v>40.3</v>
      </c>
      <c r="T25" s="48">
        <v>169</v>
      </c>
      <c r="U25" s="42">
        <f t="shared" si="6"/>
        <v>58.6</v>
      </c>
      <c r="V25" s="42">
        <f>'[4]Шаблон'!T24/T25*100</f>
        <v>41.4</v>
      </c>
    </row>
    <row r="26" spans="1:22" s="33" customFormat="1" ht="16.5" customHeight="1">
      <c r="A26" s="34" t="s">
        <v>51</v>
      </c>
      <c r="B26" s="48">
        <v>1133</v>
      </c>
      <c r="C26" s="42">
        <f t="shared" si="0"/>
        <v>63.5</v>
      </c>
      <c r="D26" s="42">
        <v>36.5</v>
      </c>
      <c r="E26" s="48">
        <v>584</v>
      </c>
      <c r="F26" s="42">
        <f t="shared" si="1"/>
        <v>55.1</v>
      </c>
      <c r="G26" s="42">
        <v>44.9</v>
      </c>
      <c r="H26" s="48">
        <v>92</v>
      </c>
      <c r="I26" s="42">
        <f t="shared" si="2"/>
        <v>75</v>
      </c>
      <c r="J26" s="42">
        <f>'[4]Шаблон'!J25/H26*100</f>
        <v>25</v>
      </c>
      <c r="K26" s="48">
        <v>266</v>
      </c>
      <c r="L26" s="42">
        <f t="shared" si="3"/>
        <v>44.4</v>
      </c>
      <c r="M26" s="42">
        <v>55.6</v>
      </c>
      <c r="N26" s="49">
        <v>1074</v>
      </c>
      <c r="O26" s="42">
        <f t="shared" si="4"/>
        <v>63.3</v>
      </c>
      <c r="P26" s="42">
        <v>36.7</v>
      </c>
      <c r="Q26" s="48">
        <v>448</v>
      </c>
      <c r="R26" s="42">
        <f t="shared" si="5"/>
        <v>77.7</v>
      </c>
      <c r="S26" s="42">
        <v>22.3</v>
      </c>
      <c r="T26" s="48">
        <v>358</v>
      </c>
      <c r="U26" s="42">
        <f t="shared" si="6"/>
        <v>78.8</v>
      </c>
      <c r="V26" s="42">
        <f>'[4]Шаблон'!T25/T26*100</f>
        <v>21.2</v>
      </c>
    </row>
    <row r="27" spans="1:22" s="33" customFormat="1" ht="16.5" customHeight="1">
      <c r="A27" s="34" t="s">
        <v>52</v>
      </c>
      <c r="B27" s="48">
        <v>2315</v>
      </c>
      <c r="C27" s="42">
        <f t="shared" si="0"/>
        <v>82.2</v>
      </c>
      <c r="D27" s="42">
        <v>17.8</v>
      </c>
      <c r="E27" s="48">
        <v>1283</v>
      </c>
      <c r="F27" s="42">
        <f t="shared" si="1"/>
        <v>81.4</v>
      </c>
      <c r="G27" s="42">
        <v>18.6</v>
      </c>
      <c r="H27" s="48">
        <v>242</v>
      </c>
      <c r="I27" s="42">
        <f t="shared" si="2"/>
        <v>81.4</v>
      </c>
      <c r="J27" s="42">
        <f>'[4]Шаблон'!J26/H27*100</f>
        <v>18.6</v>
      </c>
      <c r="K27" s="48">
        <v>213</v>
      </c>
      <c r="L27" s="42">
        <f t="shared" si="3"/>
        <v>63.4</v>
      </c>
      <c r="M27" s="42">
        <v>36.6</v>
      </c>
      <c r="N27" s="49">
        <v>2309</v>
      </c>
      <c r="O27" s="42">
        <f t="shared" si="4"/>
        <v>82.3</v>
      </c>
      <c r="P27" s="42">
        <v>17.7</v>
      </c>
      <c r="Q27" s="48">
        <v>1196</v>
      </c>
      <c r="R27" s="42">
        <f t="shared" si="5"/>
        <v>84.4</v>
      </c>
      <c r="S27" s="42">
        <v>15.6</v>
      </c>
      <c r="T27" s="48">
        <v>1059</v>
      </c>
      <c r="U27" s="42">
        <f t="shared" si="6"/>
        <v>84.1</v>
      </c>
      <c r="V27" s="42">
        <f>'[4]Шаблон'!T26/T27*100</f>
        <v>15.9</v>
      </c>
    </row>
    <row r="28" spans="1:22" s="33" customFormat="1" ht="16.5" customHeight="1">
      <c r="A28" s="34" t="s">
        <v>30</v>
      </c>
      <c r="B28" s="48">
        <v>1700</v>
      </c>
      <c r="C28" s="42">
        <f t="shared" si="0"/>
        <v>32.6</v>
      </c>
      <c r="D28" s="42">
        <v>67.4</v>
      </c>
      <c r="E28" s="48">
        <v>657</v>
      </c>
      <c r="F28" s="42">
        <f t="shared" si="1"/>
        <v>27.9</v>
      </c>
      <c r="G28" s="42">
        <v>72.1</v>
      </c>
      <c r="H28" s="48">
        <v>69</v>
      </c>
      <c r="I28" s="42">
        <f t="shared" si="2"/>
        <v>55.1</v>
      </c>
      <c r="J28" s="42">
        <f>'[4]Шаблон'!J27/H28*100</f>
        <v>44.9</v>
      </c>
      <c r="K28" s="48">
        <v>326</v>
      </c>
      <c r="L28" s="42">
        <f t="shared" si="3"/>
        <v>7.7</v>
      </c>
      <c r="M28" s="42">
        <v>92.3</v>
      </c>
      <c r="N28" s="49">
        <v>1680</v>
      </c>
      <c r="O28" s="42">
        <f t="shared" si="4"/>
        <v>32.9</v>
      </c>
      <c r="P28" s="42">
        <v>67.1</v>
      </c>
      <c r="Q28" s="48">
        <v>828</v>
      </c>
      <c r="R28" s="42">
        <f t="shared" si="5"/>
        <v>41.3</v>
      </c>
      <c r="S28" s="42">
        <v>58.7</v>
      </c>
      <c r="T28" s="48">
        <v>626</v>
      </c>
      <c r="U28" s="42">
        <f t="shared" si="6"/>
        <v>43.6</v>
      </c>
      <c r="V28" s="42">
        <f>'[4]Шаблон'!T27/T28*100</f>
        <v>56.4</v>
      </c>
    </row>
    <row r="29" spans="1:22" s="33" customFormat="1" ht="16.5" customHeight="1">
      <c r="A29" s="34" t="s">
        <v>53</v>
      </c>
      <c r="B29" s="48">
        <v>594</v>
      </c>
      <c r="C29" s="42">
        <f t="shared" si="0"/>
        <v>21.4</v>
      </c>
      <c r="D29" s="42">
        <v>78.6</v>
      </c>
      <c r="E29" s="48">
        <v>291</v>
      </c>
      <c r="F29" s="42">
        <f t="shared" si="1"/>
        <v>16.2</v>
      </c>
      <c r="G29" s="42">
        <v>83.8</v>
      </c>
      <c r="H29" s="48">
        <v>140</v>
      </c>
      <c r="I29" s="42">
        <f t="shared" si="2"/>
        <v>7.1</v>
      </c>
      <c r="J29" s="42">
        <f>'[4]Шаблон'!J28/H29*100</f>
        <v>92.9</v>
      </c>
      <c r="K29" s="48">
        <v>140</v>
      </c>
      <c r="L29" s="42">
        <f t="shared" si="3"/>
        <v>5.7</v>
      </c>
      <c r="M29" s="42">
        <v>94.3</v>
      </c>
      <c r="N29" s="49">
        <v>576</v>
      </c>
      <c r="O29" s="42">
        <f t="shared" si="4"/>
        <v>21</v>
      </c>
      <c r="P29" s="42">
        <v>79</v>
      </c>
      <c r="Q29" s="48">
        <v>268</v>
      </c>
      <c r="R29" s="42">
        <f t="shared" si="5"/>
        <v>26.5</v>
      </c>
      <c r="S29" s="42">
        <v>73.5</v>
      </c>
      <c r="T29" s="48">
        <v>231</v>
      </c>
      <c r="U29" s="42">
        <f t="shared" si="6"/>
        <v>24.7</v>
      </c>
      <c r="V29" s="42">
        <f>'[4]Шаблон'!T28/T29*100</f>
        <v>75.3</v>
      </c>
    </row>
    <row r="30" spans="1:22" s="33" customFormat="1" ht="16.5" customHeight="1">
      <c r="A30" s="34" t="s">
        <v>31</v>
      </c>
      <c r="B30" s="48">
        <v>684</v>
      </c>
      <c r="C30" s="42">
        <f t="shared" si="0"/>
        <v>40.2</v>
      </c>
      <c r="D30" s="42">
        <v>59.8</v>
      </c>
      <c r="E30" s="48">
        <v>327</v>
      </c>
      <c r="F30" s="42">
        <f t="shared" si="1"/>
        <v>28.1</v>
      </c>
      <c r="G30" s="42">
        <v>71.9</v>
      </c>
      <c r="H30" s="48">
        <v>24</v>
      </c>
      <c r="I30" s="42">
        <f t="shared" si="2"/>
        <v>29.2</v>
      </c>
      <c r="J30" s="42">
        <f>'[4]Шаблон'!J29/H30*100</f>
        <v>70.8</v>
      </c>
      <c r="K30" s="48">
        <v>111</v>
      </c>
      <c r="L30" s="42">
        <f t="shared" si="3"/>
        <v>29.7</v>
      </c>
      <c r="M30" s="42">
        <v>70.3</v>
      </c>
      <c r="N30" s="49">
        <v>661</v>
      </c>
      <c r="O30" s="42">
        <f t="shared" si="4"/>
        <v>39.9</v>
      </c>
      <c r="P30" s="42">
        <v>60.1</v>
      </c>
      <c r="Q30" s="48">
        <v>233</v>
      </c>
      <c r="R30" s="42">
        <f t="shared" si="5"/>
        <v>52.4</v>
      </c>
      <c r="S30" s="42">
        <v>47.6</v>
      </c>
      <c r="T30" s="48">
        <v>196</v>
      </c>
      <c r="U30" s="42">
        <f t="shared" si="6"/>
        <v>52</v>
      </c>
      <c r="V30" s="42">
        <f>'[4]Шаблон'!T29/T30*100</f>
        <v>48</v>
      </c>
    </row>
    <row r="31" spans="1:22" s="33" customFormat="1" ht="16.5" customHeight="1">
      <c r="A31" s="34" t="s">
        <v>32</v>
      </c>
      <c r="B31" s="48">
        <v>680</v>
      </c>
      <c r="C31" s="42">
        <f t="shared" si="0"/>
        <v>30.4</v>
      </c>
      <c r="D31" s="42">
        <v>69.6</v>
      </c>
      <c r="E31" s="48">
        <v>389</v>
      </c>
      <c r="F31" s="42">
        <f t="shared" si="1"/>
        <v>30.3</v>
      </c>
      <c r="G31" s="42">
        <v>69.7</v>
      </c>
      <c r="H31" s="48">
        <v>182</v>
      </c>
      <c r="I31" s="42">
        <f t="shared" si="2"/>
        <v>13.2</v>
      </c>
      <c r="J31" s="42">
        <f>'[4]Шаблон'!J30/H31*100</f>
        <v>86.8</v>
      </c>
      <c r="K31" s="48">
        <v>246</v>
      </c>
      <c r="L31" s="42">
        <f t="shared" si="3"/>
        <v>15.4</v>
      </c>
      <c r="M31" s="42">
        <v>84.6</v>
      </c>
      <c r="N31" s="49">
        <v>648</v>
      </c>
      <c r="O31" s="42">
        <f t="shared" si="4"/>
        <v>29.9</v>
      </c>
      <c r="P31" s="42">
        <v>70.1</v>
      </c>
      <c r="Q31" s="48">
        <v>292</v>
      </c>
      <c r="R31" s="42">
        <f t="shared" si="5"/>
        <v>34.9</v>
      </c>
      <c r="S31" s="42">
        <v>65.1</v>
      </c>
      <c r="T31" s="48">
        <v>242</v>
      </c>
      <c r="U31" s="42">
        <f t="shared" si="6"/>
        <v>32.2</v>
      </c>
      <c r="V31" s="42">
        <f>'[4]Шаблон'!T30/T31*100</f>
        <v>67.8</v>
      </c>
    </row>
    <row r="32" spans="1:22" s="33" customFormat="1" ht="16.5" customHeight="1">
      <c r="A32" s="34" t="s">
        <v>33</v>
      </c>
      <c r="B32" s="48">
        <v>424</v>
      </c>
      <c r="C32" s="42">
        <f t="shared" si="0"/>
        <v>37.7</v>
      </c>
      <c r="D32" s="42">
        <v>62.3</v>
      </c>
      <c r="E32" s="48">
        <v>174</v>
      </c>
      <c r="F32" s="42">
        <f t="shared" si="1"/>
        <v>35.6</v>
      </c>
      <c r="G32" s="42">
        <v>64.4</v>
      </c>
      <c r="H32" s="48">
        <v>39</v>
      </c>
      <c r="I32" s="42">
        <f t="shared" si="2"/>
        <v>17.9</v>
      </c>
      <c r="J32" s="42">
        <f>'[4]Шаблон'!J31/H32*100</f>
        <v>82.1</v>
      </c>
      <c r="K32" s="48">
        <v>30</v>
      </c>
      <c r="L32" s="42">
        <f t="shared" si="3"/>
        <v>10</v>
      </c>
      <c r="M32" s="42">
        <v>90</v>
      </c>
      <c r="N32" s="49">
        <v>413</v>
      </c>
      <c r="O32" s="42">
        <f t="shared" si="4"/>
        <v>38</v>
      </c>
      <c r="P32" s="42">
        <v>62</v>
      </c>
      <c r="Q32" s="48">
        <v>215</v>
      </c>
      <c r="R32" s="42">
        <f t="shared" si="5"/>
        <v>43.3</v>
      </c>
      <c r="S32" s="42">
        <v>56.7</v>
      </c>
      <c r="T32" s="48">
        <v>182</v>
      </c>
      <c r="U32" s="42">
        <f t="shared" si="6"/>
        <v>44</v>
      </c>
      <c r="V32" s="42">
        <f>'[4]Шаблон'!T31/T32*100</f>
        <v>56</v>
      </c>
    </row>
    <row r="33" spans="1:22" s="33" customFormat="1" ht="16.5" customHeight="1">
      <c r="A33" s="34" t="s">
        <v>54</v>
      </c>
      <c r="B33" s="48">
        <v>2103</v>
      </c>
      <c r="C33" s="42">
        <f t="shared" si="0"/>
        <v>39.7</v>
      </c>
      <c r="D33" s="42">
        <v>60.3</v>
      </c>
      <c r="E33" s="48">
        <v>885</v>
      </c>
      <c r="F33" s="42">
        <f t="shared" si="1"/>
        <v>26</v>
      </c>
      <c r="G33" s="42">
        <v>74</v>
      </c>
      <c r="H33" s="48">
        <v>351</v>
      </c>
      <c r="I33" s="42">
        <f t="shared" si="2"/>
        <v>18.5</v>
      </c>
      <c r="J33" s="42">
        <f>'[4]Шаблон'!J32/H33*100</f>
        <v>81.5</v>
      </c>
      <c r="K33" s="48">
        <v>402</v>
      </c>
      <c r="L33" s="42">
        <f t="shared" si="3"/>
        <v>19.7</v>
      </c>
      <c r="M33" s="42">
        <v>80.3</v>
      </c>
      <c r="N33" s="49">
        <v>2014</v>
      </c>
      <c r="O33" s="42">
        <f t="shared" si="4"/>
        <v>39.6</v>
      </c>
      <c r="P33" s="42">
        <v>60.4</v>
      </c>
      <c r="Q33" s="48">
        <v>842</v>
      </c>
      <c r="R33" s="42">
        <f t="shared" si="5"/>
        <v>51.4</v>
      </c>
      <c r="S33" s="42">
        <v>48.6</v>
      </c>
      <c r="T33" s="48">
        <v>569</v>
      </c>
      <c r="U33" s="42">
        <f t="shared" si="6"/>
        <v>52.5</v>
      </c>
      <c r="V33" s="42">
        <f>'[4]Шаблон'!T32/T33*100</f>
        <v>47.5</v>
      </c>
    </row>
    <row r="34" spans="1:22" s="46" customFormat="1" ht="16.5" customHeight="1">
      <c r="A34" s="34" t="s">
        <v>55</v>
      </c>
      <c r="B34" s="48">
        <v>963</v>
      </c>
      <c r="C34" s="42">
        <f t="shared" si="0"/>
        <v>34.3</v>
      </c>
      <c r="D34" s="42">
        <v>65.7</v>
      </c>
      <c r="E34" s="48">
        <v>827</v>
      </c>
      <c r="F34" s="42">
        <f t="shared" si="1"/>
        <v>37</v>
      </c>
      <c r="G34" s="42">
        <v>63</v>
      </c>
      <c r="H34" s="48">
        <v>215</v>
      </c>
      <c r="I34" s="42">
        <f t="shared" si="2"/>
        <v>12.1</v>
      </c>
      <c r="J34" s="42">
        <f>'[4]Шаблон'!J33/H34*100</f>
        <v>87.9</v>
      </c>
      <c r="K34" s="48">
        <v>428</v>
      </c>
      <c r="L34" s="42">
        <f t="shared" si="3"/>
        <v>21.3</v>
      </c>
      <c r="M34" s="42">
        <v>78.7</v>
      </c>
      <c r="N34" s="49">
        <v>937</v>
      </c>
      <c r="O34" s="42">
        <f t="shared" si="4"/>
        <v>34</v>
      </c>
      <c r="P34" s="42">
        <v>66</v>
      </c>
      <c r="Q34" s="48">
        <v>190</v>
      </c>
      <c r="R34" s="42">
        <f t="shared" si="5"/>
        <v>40.5</v>
      </c>
      <c r="S34" s="42">
        <v>59.5</v>
      </c>
      <c r="T34" s="48">
        <v>107</v>
      </c>
      <c r="U34" s="42">
        <f t="shared" si="6"/>
        <v>45.8</v>
      </c>
      <c r="V34" s="42">
        <f>'[4]Шаблон'!T33/T34*100</f>
        <v>54.2</v>
      </c>
    </row>
    <row r="35" spans="1:22" s="46" customFormat="1" ht="16.5" customHeight="1">
      <c r="A35" s="34" t="s">
        <v>56</v>
      </c>
      <c r="B35" s="48">
        <v>708</v>
      </c>
      <c r="C35" s="42">
        <f t="shared" si="0"/>
        <v>26.6</v>
      </c>
      <c r="D35" s="42">
        <v>73.4</v>
      </c>
      <c r="E35" s="48">
        <v>396</v>
      </c>
      <c r="F35" s="42">
        <f t="shared" si="1"/>
        <v>17.9</v>
      </c>
      <c r="G35" s="42">
        <v>82.1</v>
      </c>
      <c r="H35" s="48">
        <v>161</v>
      </c>
      <c r="I35" s="42">
        <f t="shared" si="2"/>
        <v>7.5</v>
      </c>
      <c r="J35" s="42">
        <f>'[4]Шаблон'!J34/H35*100</f>
        <v>92.5</v>
      </c>
      <c r="K35" s="48">
        <v>239</v>
      </c>
      <c r="L35" s="42">
        <f t="shared" si="3"/>
        <v>8.4</v>
      </c>
      <c r="M35" s="42">
        <v>91.6</v>
      </c>
      <c r="N35" s="49">
        <v>665</v>
      </c>
      <c r="O35" s="42">
        <f t="shared" si="4"/>
        <v>25.6</v>
      </c>
      <c r="P35" s="42">
        <v>74.4</v>
      </c>
      <c r="Q35" s="48">
        <v>272</v>
      </c>
      <c r="R35" s="42">
        <f t="shared" si="5"/>
        <v>32</v>
      </c>
      <c r="S35" s="42">
        <v>68</v>
      </c>
      <c r="T35" s="48">
        <v>229</v>
      </c>
      <c r="U35" s="42">
        <f t="shared" si="6"/>
        <v>34.1</v>
      </c>
      <c r="V35" s="42">
        <f>'[4]Шаблон'!T34/T35*100</f>
        <v>65.9</v>
      </c>
    </row>
    <row r="36" spans="1:22" s="46" customFormat="1" ht="16.5" customHeight="1">
      <c r="A36" s="34" t="s">
        <v>34</v>
      </c>
      <c r="B36" s="48">
        <v>583</v>
      </c>
      <c r="C36" s="42">
        <f t="shared" si="0"/>
        <v>48.2</v>
      </c>
      <c r="D36" s="42">
        <v>51.8</v>
      </c>
      <c r="E36" s="48">
        <v>462</v>
      </c>
      <c r="F36" s="42">
        <f t="shared" si="1"/>
        <v>48.5</v>
      </c>
      <c r="G36" s="42">
        <v>51.5</v>
      </c>
      <c r="H36" s="48">
        <v>116</v>
      </c>
      <c r="I36" s="42">
        <f t="shared" si="2"/>
        <v>32.8</v>
      </c>
      <c r="J36" s="42">
        <f>'[4]Шаблон'!J35/H36*100</f>
        <v>67.2</v>
      </c>
      <c r="K36" s="48">
        <v>108</v>
      </c>
      <c r="L36" s="42">
        <f t="shared" si="3"/>
        <v>40.7</v>
      </c>
      <c r="M36" s="42">
        <v>59.3</v>
      </c>
      <c r="N36" s="49">
        <v>572</v>
      </c>
      <c r="O36" s="42">
        <f t="shared" si="4"/>
        <v>48.4</v>
      </c>
      <c r="P36" s="42">
        <v>51.6</v>
      </c>
      <c r="Q36" s="48">
        <v>187</v>
      </c>
      <c r="R36" s="42">
        <f t="shared" si="5"/>
        <v>53.5</v>
      </c>
      <c r="S36" s="42">
        <v>46.5</v>
      </c>
      <c r="T36" s="48">
        <v>129</v>
      </c>
      <c r="U36" s="42">
        <f t="shared" si="6"/>
        <v>58.9</v>
      </c>
      <c r="V36" s="42">
        <f>'[4]Шаблон'!T35/T36*100</f>
        <v>41.1</v>
      </c>
    </row>
    <row r="37" spans="1:22" s="46" customFormat="1" ht="16.5" customHeight="1">
      <c r="A37" s="37" t="s">
        <v>35</v>
      </c>
      <c r="B37" s="48">
        <v>762</v>
      </c>
      <c r="C37" s="42">
        <f t="shared" si="0"/>
        <v>28.3</v>
      </c>
      <c r="D37" s="42">
        <v>71.7</v>
      </c>
      <c r="E37" s="48">
        <v>489</v>
      </c>
      <c r="F37" s="42">
        <f t="shared" si="1"/>
        <v>27.8</v>
      </c>
      <c r="G37" s="42">
        <v>72.2</v>
      </c>
      <c r="H37" s="48">
        <v>195</v>
      </c>
      <c r="I37" s="42">
        <f t="shared" si="2"/>
        <v>21</v>
      </c>
      <c r="J37" s="42">
        <f>'[4]Шаблон'!J36/H37*100</f>
        <v>79</v>
      </c>
      <c r="K37" s="48">
        <v>238</v>
      </c>
      <c r="L37" s="42">
        <f t="shared" si="3"/>
        <v>37</v>
      </c>
      <c r="M37" s="42">
        <v>63</v>
      </c>
      <c r="N37" s="49">
        <v>728</v>
      </c>
      <c r="O37" s="42">
        <f t="shared" si="4"/>
        <v>28.2</v>
      </c>
      <c r="P37" s="42">
        <v>71.8</v>
      </c>
      <c r="Q37" s="48">
        <v>166</v>
      </c>
      <c r="R37" s="42">
        <f t="shared" si="5"/>
        <v>28.9</v>
      </c>
      <c r="S37" s="42">
        <v>71.1</v>
      </c>
      <c r="T37" s="48">
        <v>125</v>
      </c>
      <c r="U37" s="42">
        <f t="shared" si="6"/>
        <v>28</v>
      </c>
      <c r="V37" s="42">
        <f>'[4]Шаблон'!T36/T37*100</f>
        <v>72</v>
      </c>
    </row>
    <row r="38" spans="1:22" s="46" customFormat="1" ht="16.5" customHeight="1">
      <c r="A38" s="37" t="s">
        <v>57</v>
      </c>
      <c r="B38" s="48">
        <v>1040</v>
      </c>
      <c r="C38" s="42">
        <f t="shared" si="0"/>
        <v>31.6</v>
      </c>
      <c r="D38" s="42">
        <v>68.4</v>
      </c>
      <c r="E38" s="48">
        <v>428</v>
      </c>
      <c r="F38" s="42">
        <f t="shared" si="1"/>
        <v>31.3</v>
      </c>
      <c r="G38" s="42">
        <v>68.7</v>
      </c>
      <c r="H38" s="48">
        <v>198</v>
      </c>
      <c r="I38" s="42">
        <f t="shared" si="2"/>
        <v>15.2</v>
      </c>
      <c r="J38" s="42">
        <f>'[4]Шаблон'!J37/H38*100</f>
        <v>84.8</v>
      </c>
      <c r="K38" s="48">
        <v>189</v>
      </c>
      <c r="L38" s="42">
        <f t="shared" si="3"/>
        <v>17.5</v>
      </c>
      <c r="M38" s="42">
        <v>82.5</v>
      </c>
      <c r="N38" s="49">
        <v>1033</v>
      </c>
      <c r="O38" s="42">
        <f t="shared" si="4"/>
        <v>31.6</v>
      </c>
      <c r="P38" s="42">
        <v>68.4</v>
      </c>
      <c r="Q38" s="48">
        <v>420</v>
      </c>
      <c r="R38" s="42">
        <f t="shared" si="5"/>
        <v>39.3</v>
      </c>
      <c r="S38" s="42">
        <v>60.7</v>
      </c>
      <c r="T38" s="48">
        <v>372</v>
      </c>
      <c r="U38" s="42">
        <f t="shared" si="6"/>
        <v>40.9</v>
      </c>
      <c r="V38" s="42">
        <f>'[4]Шаблон'!T37/T38*100</f>
        <v>59.1</v>
      </c>
    </row>
    <row r="39" spans="1:22" s="46" customFormat="1" ht="16.5" customHeight="1">
      <c r="A39" s="37" t="s">
        <v>58</v>
      </c>
      <c r="B39" s="48">
        <v>969</v>
      </c>
      <c r="C39" s="42">
        <f t="shared" si="0"/>
        <v>59.1</v>
      </c>
      <c r="D39" s="42">
        <v>40.9</v>
      </c>
      <c r="E39" s="48">
        <v>309</v>
      </c>
      <c r="F39" s="42">
        <f t="shared" si="1"/>
        <v>44.3</v>
      </c>
      <c r="G39" s="42">
        <v>55.7</v>
      </c>
      <c r="H39" s="48">
        <v>110</v>
      </c>
      <c r="I39" s="42">
        <f t="shared" si="2"/>
        <v>21.8</v>
      </c>
      <c r="J39" s="42">
        <f>'[4]Шаблон'!J38/H39*100</f>
        <v>78.2</v>
      </c>
      <c r="K39" s="48">
        <v>289</v>
      </c>
      <c r="L39" s="42">
        <f t="shared" si="3"/>
        <v>21.5</v>
      </c>
      <c r="M39" s="42">
        <v>78.5</v>
      </c>
      <c r="N39" s="49">
        <v>938</v>
      </c>
      <c r="O39" s="42">
        <f t="shared" si="4"/>
        <v>59.4</v>
      </c>
      <c r="P39" s="42">
        <v>40.6</v>
      </c>
      <c r="Q39" s="48">
        <v>518</v>
      </c>
      <c r="R39" s="42">
        <f t="shared" si="5"/>
        <v>68.9</v>
      </c>
      <c r="S39" s="42">
        <v>31.1</v>
      </c>
      <c r="T39" s="48">
        <v>371</v>
      </c>
      <c r="U39" s="42">
        <f t="shared" si="6"/>
        <v>70.9</v>
      </c>
      <c r="V39" s="42">
        <f>'[4]Шаблон'!T38/T39*100</f>
        <v>29.1</v>
      </c>
    </row>
    <row r="40" spans="1:22" s="46" customFormat="1" ht="16.5" customHeight="1">
      <c r="A40" s="37" t="s">
        <v>36</v>
      </c>
      <c r="B40" s="48">
        <v>610</v>
      </c>
      <c r="C40" s="42">
        <f t="shared" si="0"/>
        <v>16.1</v>
      </c>
      <c r="D40" s="42">
        <v>83.9</v>
      </c>
      <c r="E40" s="48">
        <v>416</v>
      </c>
      <c r="F40" s="42">
        <f t="shared" si="1"/>
        <v>13.5</v>
      </c>
      <c r="G40" s="42">
        <v>86.5</v>
      </c>
      <c r="H40" s="48">
        <v>170</v>
      </c>
      <c r="I40" s="42">
        <f t="shared" si="2"/>
        <v>2.9</v>
      </c>
      <c r="J40" s="42">
        <f>'[4]Шаблон'!J39/H40*100</f>
        <v>97.1</v>
      </c>
      <c r="K40" s="48">
        <v>312</v>
      </c>
      <c r="L40" s="42">
        <f t="shared" si="3"/>
        <v>3.5</v>
      </c>
      <c r="M40" s="42">
        <v>96.5</v>
      </c>
      <c r="N40" s="49">
        <v>591</v>
      </c>
      <c r="O40" s="42">
        <f t="shared" si="4"/>
        <v>15.9</v>
      </c>
      <c r="P40" s="42">
        <v>84.1</v>
      </c>
      <c r="Q40" s="48">
        <v>119</v>
      </c>
      <c r="R40" s="42">
        <f t="shared" si="5"/>
        <v>29.4</v>
      </c>
      <c r="S40" s="42">
        <v>70.6</v>
      </c>
      <c r="T40" s="48">
        <v>84</v>
      </c>
      <c r="U40" s="42">
        <f t="shared" si="6"/>
        <v>20.2</v>
      </c>
      <c r="V40" s="42">
        <f>'[4]Шаблон'!T39/T40*100</f>
        <v>79.8</v>
      </c>
    </row>
    <row r="41" spans="19:21" ht="14.25">
      <c r="S41" s="39"/>
      <c r="T41" s="39"/>
      <c r="U41" s="39"/>
    </row>
    <row r="42" spans="19:21" ht="14.25">
      <c r="S42" s="39"/>
      <c r="T42" s="39"/>
      <c r="U42" s="39"/>
    </row>
    <row r="43" spans="19:21" ht="14.25">
      <c r="S43" s="39"/>
      <c r="T43" s="39"/>
      <c r="U43" s="39"/>
    </row>
    <row r="44" spans="19:21" ht="14.25">
      <c r="S44" s="39"/>
      <c r="T44" s="39"/>
      <c r="U44" s="39"/>
    </row>
    <row r="45" spans="19:21" ht="14.25">
      <c r="S45" s="39"/>
      <c r="T45" s="39"/>
      <c r="U45" s="39"/>
    </row>
    <row r="46" spans="19:21" ht="14.25">
      <c r="S46" s="39"/>
      <c r="T46" s="39"/>
      <c r="U46" s="39"/>
    </row>
    <row r="47" spans="19:21" ht="14.25">
      <c r="S47" s="39"/>
      <c r="T47" s="39"/>
      <c r="U47" s="39"/>
    </row>
    <row r="48" spans="19:21" ht="14.25">
      <c r="S48" s="39"/>
      <c r="T48" s="39"/>
      <c r="U48" s="39"/>
    </row>
    <row r="49" spans="19:21" ht="14.25">
      <c r="S49" s="39"/>
      <c r="T49" s="39"/>
      <c r="U49" s="39"/>
    </row>
    <row r="50" spans="19:21" ht="14.25">
      <c r="S50" s="39"/>
      <c r="T50" s="39"/>
      <c r="U50" s="39"/>
    </row>
    <row r="51" spans="19:21" ht="14.25">
      <c r="S51" s="39"/>
      <c r="T51" s="39"/>
      <c r="U51" s="39"/>
    </row>
    <row r="52" spans="19:21" ht="14.25">
      <c r="S52" s="39"/>
      <c r="T52" s="39"/>
      <c r="U52" s="39"/>
    </row>
    <row r="53" spans="19:21" ht="14.25">
      <c r="S53" s="39"/>
      <c r="T53" s="39"/>
      <c r="U53" s="39"/>
    </row>
    <row r="54" spans="19:21" ht="14.25">
      <c r="S54" s="39"/>
      <c r="T54" s="39"/>
      <c r="U54" s="39"/>
    </row>
    <row r="55" spans="19:21" ht="14.25">
      <c r="S55" s="39"/>
      <c r="T55" s="39"/>
      <c r="U55" s="39"/>
    </row>
    <row r="56" spans="19:21" ht="14.25">
      <c r="S56" s="39"/>
      <c r="T56" s="39"/>
      <c r="U56" s="39"/>
    </row>
    <row r="57" spans="19:21" ht="14.25">
      <c r="S57" s="39"/>
      <c r="T57" s="39"/>
      <c r="U57" s="39"/>
    </row>
    <row r="58" spans="19:21" ht="14.25">
      <c r="S58" s="39"/>
      <c r="T58" s="39"/>
      <c r="U58" s="39"/>
    </row>
    <row r="59" spans="19:21" ht="14.25">
      <c r="S59" s="39"/>
      <c r="T59" s="39"/>
      <c r="U59" s="39"/>
    </row>
    <row r="60" spans="19:21" ht="14.25">
      <c r="S60" s="39"/>
      <c r="T60" s="39"/>
      <c r="U60" s="39"/>
    </row>
    <row r="61" spans="19:21" ht="14.25">
      <c r="S61" s="39"/>
      <c r="T61" s="39"/>
      <c r="U61" s="39"/>
    </row>
    <row r="62" spans="19:21" ht="14.25">
      <c r="S62" s="39"/>
      <c r="T62" s="39"/>
      <c r="U62" s="39"/>
    </row>
    <row r="63" spans="19:21" ht="14.25">
      <c r="S63" s="39"/>
      <c r="T63" s="39"/>
      <c r="U63" s="39"/>
    </row>
    <row r="64" spans="19:21" ht="14.25">
      <c r="S64" s="39"/>
      <c r="T64" s="39"/>
      <c r="U64" s="39"/>
    </row>
    <row r="65" spans="19:21" ht="14.25">
      <c r="S65" s="39"/>
      <c r="T65" s="39"/>
      <c r="U65" s="39"/>
    </row>
    <row r="66" spans="19:21" ht="14.25">
      <c r="S66" s="39"/>
      <c r="T66" s="39"/>
      <c r="U66" s="39"/>
    </row>
    <row r="67" spans="19:21" ht="14.25">
      <c r="S67" s="39"/>
      <c r="T67" s="39"/>
      <c r="U67" s="39"/>
    </row>
    <row r="68" spans="19:21" ht="14.25">
      <c r="S68" s="39"/>
      <c r="T68" s="39"/>
      <c r="U68" s="39"/>
    </row>
    <row r="69" spans="19:21" ht="14.25">
      <c r="S69" s="39"/>
      <c r="T69" s="39"/>
      <c r="U69" s="39"/>
    </row>
    <row r="70" spans="19:21" ht="14.25">
      <c r="S70" s="39"/>
      <c r="T70" s="39"/>
      <c r="U70" s="39"/>
    </row>
    <row r="71" spans="19:21" ht="14.25">
      <c r="S71" s="39"/>
      <c r="T71" s="39"/>
      <c r="U71" s="39"/>
    </row>
    <row r="72" spans="19:21" ht="14.25">
      <c r="S72" s="39"/>
      <c r="T72" s="39"/>
      <c r="U72" s="39"/>
    </row>
    <row r="73" spans="19:21" ht="14.25">
      <c r="S73" s="39"/>
      <c r="T73" s="39"/>
      <c r="U73" s="39"/>
    </row>
    <row r="74" spans="19:21" ht="14.25">
      <c r="S74" s="39"/>
      <c r="T74" s="39"/>
      <c r="U74" s="39"/>
    </row>
    <row r="75" spans="19:21" ht="14.25">
      <c r="S75" s="39"/>
      <c r="T75" s="39"/>
      <c r="U75" s="39"/>
    </row>
    <row r="76" spans="19:21" ht="14.25">
      <c r="S76" s="39"/>
      <c r="T76" s="39"/>
      <c r="U76" s="39"/>
    </row>
    <row r="77" spans="19:21" ht="14.25">
      <c r="S77" s="39"/>
      <c r="T77" s="39"/>
      <c r="U77" s="39"/>
    </row>
    <row r="78" spans="19:21" ht="14.25">
      <c r="S78" s="39"/>
      <c r="T78" s="39"/>
      <c r="U78" s="39"/>
    </row>
    <row r="79" spans="19:21" ht="14.25">
      <c r="S79" s="39"/>
      <c r="T79" s="39"/>
      <c r="U79" s="39"/>
    </row>
    <row r="80" spans="19:21" ht="14.25">
      <c r="S80" s="39"/>
      <c r="T80" s="39"/>
      <c r="U80" s="39"/>
    </row>
    <row r="81" spans="19:21" ht="14.25">
      <c r="S81" s="39"/>
      <c r="T81" s="39"/>
      <c r="U81" s="39"/>
    </row>
    <row r="82" spans="19:21" ht="14.25">
      <c r="S82" s="39"/>
      <c r="T82" s="39"/>
      <c r="U82" s="39"/>
    </row>
    <row r="83" spans="19:21" ht="14.25">
      <c r="S83" s="39"/>
      <c r="T83" s="39"/>
      <c r="U83" s="39"/>
    </row>
    <row r="84" spans="19:21" ht="14.25">
      <c r="S84" s="39"/>
      <c r="T84" s="39"/>
      <c r="U84" s="39"/>
    </row>
    <row r="85" spans="19:21" ht="14.25">
      <c r="S85" s="39"/>
      <c r="T85" s="39"/>
      <c r="U85" s="39"/>
    </row>
    <row r="86" spans="19:21" ht="14.25">
      <c r="S86" s="39"/>
      <c r="T86" s="39"/>
      <c r="U86" s="39"/>
    </row>
    <row r="87" spans="19:21" ht="14.25">
      <c r="S87" s="39"/>
      <c r="T87" s="39"/>
      <c r="U87" s="39"/>
    </row>
    <row r="88" spans="19:21" ht="14.25">
      <c r="S88" s="39"/>
      <c r="T88" s="39"/>
      <c r="U88" s="39"/>
    </row>
    <row r="89" spans="19:21" ht="14.25">
      <c r="S89" s="39"/>
      <c r="T89" s="39"/>
      <c r="U89" s="39"/>
    </row>
  </sheetData>
  <sheetProtection/>
  <mergeCells count="11">
    <mergeCell ref="B2:P2"/>
    <mergeCell ref="Q5:S5"/>
    <mergeCell ref="B1:P1"/>
    <mergeCell ref="B3:P3"/>
    <mergeCell ref="T5:V5"/>
    <mergeCell ref="A5:A6"/>
    <mergeCell ref="B5:D5"/>
    <mergeCell ref="E5:G5"/>
    <mergeCell ref="H5:J5"/>
    <mergeCell ref="N5:P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73" r:id="rId1"/>
  <colBreaks count="1" manualBreakCount="1">
    <brk id="16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Hamrik</cp:lastModifiedBy>
  <cp:lastPrinted>2018-06-14T07:04:35Z</cp:lastPrinted>
  <dcterms:created xsi:type="dcterms:W3CDTF">2017-12-13T08:08:22Z</dcterms:created>
  <dcterms:modified xsi:type="dcterms:W3CDTF">2018-07-16T06:06:59Z</dcterms:modified>
  <cp:category/>
  <cp:version/>
  <cp:contentType/>
  <cp:contentStatus/>
</cp:coreProperties>
</file>