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380" windowWidth="9720" windowHeight="639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2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2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'4'!$A$1:$F$172</definedName>
    <definedName name="_xlnm.Print_Area" localSheetId="5">'6'!$A$1:$B$101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<sst xmlns="http://schemas.openxmlformats.org/spreadsheetml/2006/main" count="538" uniqueCount="351">
  <si>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</si>
  <si>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</si>
  <si>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</si>
  <si>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</si>
  <si>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</si>
  <si>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</si>
  <si>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</si>
  <si>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</si>
  <si>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</si>
  <si>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</si>
  <si>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</si>
  <si>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</si>
  <si>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</si>
  <si>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</si>
  <si>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</si>
  <si>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</si>
  <si>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</si>
  <si>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</si>
  <si>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</si>
  <si>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</si>
  <si>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</si>
  <si>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</si>
  <si>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</si>
  <si>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</si>
  <si>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</si>
  <si>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</si>
  <si>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</si>
  <si>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</si>
  <si>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</si>
  <si>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</si>
  <si>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</si>
  <si>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</si>
  <si>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</si>
  <si>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</si>
  <si>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</si>
  <si>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</si>
  <si>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</si>
  <si>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</si>
  <si>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</si>
  <si>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</si>
  <si>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</si>
  <si>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</si>
  <si>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</si>
  <si>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</si>
  <si>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</si>
  <si>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</si>
  <si>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</si>
  <si>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</si>
  <si>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</si>
  <si>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</si>
  <si>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>Законодавці, вищі державні службовці, керівники, менеджери  (управителі)</t>
  </si>
  <si>
    <t>Бурильник (будівельні роботи)</t>
  </si>
  <si>
    <t xml:space="preserve">постачання електроенергії, газу,                                                               пари та кондиційованого повітря </t>
  </si>
  <si>
    <t xml:space="preserve">Кількість осіб, які мали статус безробітного </t>
  </si>
  <si>
    <t>Слюсар із складання металевих конструкцій</t>
  </si>
  <si>
    <t>Оперуповноважений</t>
  </si>
  <si>
    <t>Інкасатор-водій автотранспортних засобів</t>
  </si>
  <si>
    <t>Поліцейський (інспектор) патрульної служби</t>
  </si>
  <si>
    <t>Поліцейський (за спеціалізаціями)</t>
  </si>
  <si>
    <t>Чистильник приміщень (клінер)</t>
  </si>
  <si>
    <t>Помічник слідчого</t>
  </si>
  <si>
    <t>Кінолог</t>
  </si>
  <si>
    <t>Дільничий інспектор міліції</t>
  </si>
  <si>
    <t xml:space="preserve"> (за розділами професій)</t>
  </si>
  <si>
    <t>Дефіцит вакансій (-), дефіцит кадрів (+)</t>
  </si>
  <si>
    <t>Б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</si>
  <si>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</si>
  <si>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</si>
  <si>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</si>
  <si>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(ТОП-50)</t>
  </si>
  <si>
    <t>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</si>
  <si>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</si>
  <si>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</si>
  <si>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</si>
  <si>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</si>
  <si>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</si>
  <si>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Вчитель загальноосвітнього навчального закладу</t>
  </si>
  <si>
    <t xml:space="preserve"> Менеджер (управитель)</t>
  </si>
  <si>
    <t xml:space="preserve"> Електрослюсар підземний</t>
  </si>
  <si>
    <t xml:space="preserve"> Прохідник</t>
  </si>
  <si>
    <t xml:space="preserve"> Начальник відділу</t>
  </si>
  <si>
    <t xml:space="preserve"> Менеджер (управитель) в оптовій торговлі</t>
  </si>
  <si>
    <t xml:space="preserve"> Менеджер (управитель) з персоналу</t>
  </si>
  <si>
    <t xml:space="preserve"> Менеджер (управитель) з логістики</t>
  </si>
  <si>
    <t xml:space="preserve"> Юрист</t>
  </si>
  <si>
    <t xml:space="preserve"> Інспектор (пенітенціарна система)</t>
  </si>
  <si>
    <t xml:space="preserve"> Вихователь дошкільного навчального закладу</t>
  </si>
  <si>
    <t xml:space="preserve"> Інспектор</t>
  </si>
  <si>
    <t xml:space="preserve"> Мерчендайзер</t>
  </si>
  <si>
    <t xml:space="preserve"> Лаборант (освіта)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</si>
  <si>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</si>
  <si>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</si>
  <si>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</si>
  <si>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Черговий пульта (пункт централізованого спостереження)</t>
  </si>
  <si>
    <t xml:space="preserve"> Бригадир на дільницях основного виробництва (інші сільськогосподарські робітники та рибалки)</t>
  </si>
  <si>
    <t xml:space="preserve"> Кінолог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</si>
  <si>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</si>
  <si>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</si>
  <si>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Монтер колії</t>
  </si>
  <si>
    <t>Електрозварник ручного зварювання</t>
  </si>
  <si>
    <t>Пожежний-рятувальник</t>
  </si>
  <si>
    <t>за січень - листопад</t>
  </si>
  <si>
    <t>станом на 1 грудня</t>
  </si>
  <si>
    <t>за січень-листопад</t>
  </si>
  <si>
    <t>Станом на 01.12.2018 року</t>
  </si>
  <si>
    <t xml:space="preserve">Професії, по яких кількість  вакансій є найбільшою в Дніпропетровській службі зайнятості у січні-листопад 2018 року </t>
  </si>
  <si>
    <t>Водій автотранспортних засобів</t>
  </si>
  <si>
    <t>Підсобний робітник</t>
  </si>
  <si>
    <t>Продавець продовольчих товарів</t>
  </si>
  <si>
    <t>Охоронник</t>
  </si>
  <si>
    <t>Бухгалтер</t>
  </si>
  <si>
    <t>Слюсар-ремонтник</t>
  </si>
  <si>
    <t>Тракторист-машиніст сільськогосподарського (лісогосподарського) виробництва</t>
  </si>
  <si>
    <t>Оператор котельні</t>
  </si>
  <si>
    <t>Продавець непродовольчих товарів</t>
  </si>
  <si>
    <t>Прибиральник службових приміщень</t>
  </si>
  <si>
    <t>Вантажник</t>
  </si>
  <si>
    <t>Кухар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</si>
  <si>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</si>
  <si>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</si>
  <si>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Сестра медична</t>
  </si>
  <si>
    <t>Комірник</t>
  </si>
  <si>
    <t>Сторож</t>
  </si>
  <si>
    <t>Фахівець</t>
  </si>
  <si>
    <t>Економіст</t>
  </si>
  <si>
    <t>Тракторист</t>
  </si>
  <si>
    <t>Двірник</t>
  </si>
  <si>
    <t>Укладальник-пакувальник</t>
  </si>
  <si>
    <t>Гірник підземний</t>
  </si>
  <si>
    <t>Спеціаліст державної служби</t>
  </si>
  <si>
    <t>Інженер</t>
  </si>
  <si>
    <t>Вихователь</t>
  </si>
  <si>
    <t>Менеджер (управитель) із збуту</t>
  </si>
  <si>
    <t>Токар</t>
  </si>
  <si>
    <t>Машиніст крана (кранівник)</t>
  </si>
  <si>
    <t>Адміністратор</t>
  </si>
  <si>
    <t>Машиніст конвеєра</t>
  </si>
  <si>
    <t>Соціальний робітник</t>
  </si>
  <si>
    <t>Касир торговельного залу</t>
  </si>
  <si>
    <t>Прибиральник територій</t>
  </si>
  <si>
    <t>Викладач вищого навчального закладу</t>
  </si>
  <si>
    <t>Прибиральник виробничих приміщень</t>
  </si>
  <si>
    <t>Робітник з комплексного обслуговування й ремонту будинків</t>
  </si>
  <si>
    <t>Кухонний робітник</t>
  </si>
  <si>
    <t>Швачка</t>
  </si>
  <si>
    <t>Машиніст насосних установок</t>
  </si>
  <si>
    <t>Слюсар-сантехнік</t>
  </si>
  <si>
    <t>Помічник вихователя</t>
  </si>
  <si>
    <r>
      <t xml:space="preserve">Кількість вакансій, </t>
    </r>
    <r>
      <rPr>
        <i/>
        <sz val="12"/>
        <color indexed="18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</si>
  <si>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color indexed="18"/>
        <rFont val="Times New Roman"/>
        <family val="1"/>
      </rPr>
      <t>осіб</t>
    </r>
  </si>
  <si>
    <t xml:space="preserve"> Економіст</t>
  </si>
  <si>
    <t xml:space="preserve"> Спеціаліст державної служби</t>
  </si>
  <si>
    <t xml:space="preserve"> Інженер</t>
  </si>
  <si>
    <t xml:space="preserve"> Викладач вищого навчального закладу</t>
  </si>
  <si>
    <t xml:space="preserve"> Інженер з охорони праці</t>
  </si>
  <si>
    <t>Юрисконсульт</t>
  </si>
  <si>
    <t>Інженер-технолог</t>
  </si>
  <si>
    <t xml:space="preserve"> Інженер-програміст</t>
  </si>
  <si>
    <t>Інженер-конструктор</t>
  </si>
  <si>
    <t>Представник торговельний</t>
  </si>
  <si>
    <t>Механік</t>
  </si>
  <si>
    <t>Диспетчер</t>
  </si>
  <si>
    <t>Інспектор з кадрів</t>
  </si>
  <si>
    <t>Фармацевт</t>
  </si>
  <si>
    <t>Майстер виробничого навчання</t>
  </si>
  <si>
    <t xml:space="preserve"> Електрик дільниці</t>
  </si>
  <si>
    <t xml:space="preserve"> Технік</t>
  </si>
  <si>
    <t>Сестра медична стаціонару</t>
  </si>
  <si>
    <t>Фельдшер</t>
  </si>
  <si>
    <t>Інструктор з фізкультури</t>
  </si>
  <si>
    <t>Електромеханік</t>
  </si>
  <si>
    <t xml:space="preserve"> Робітник на лісокультурних (лісогосподарських) роботах</t>
  </si>
  <si>
    <t xml:space="preserve"> Озеленювач</t>
  </si>
  <si>
    <t xml:space="preserve"> Рибалка прибережного лову</t>
  </si>
  <si>
    <t>Робітник фермерського господарства</t>
  </si>
  <si>
    <t xml:space="preserve"> Овочівник</t>
  </si>
  <si>
    <t xml:space="preserve"> Свинар</t>
  </si>
  <si>
    <t xml:space="preserve"> Птахівник</t>
  </si>
  <si>
    <t xml:space="preserve"> Робітник зеленого будівництва</t>
  </si>
  <si>
    <t xml:space="preserve"> Тваринник</t>
  </si>
  <si>
    <t xml:space="preserve"> Робітник з догляду за тваринами</t>
  </si>
  <si>
    <t>Дояр</t>
  </si>
  <si>
    <t xml:space="preserve"> Оператор котельні</t>
  </si>
  <si>
    <t xml:space="preserve"> Тракторист</t>
  </si>
  <si>
    <t xml:space="preserve"> Токар</t>
  </si>
  <si>
    <t xml:space="preserve"> Машиніст крана (кранівник)</t>
  </si>
  <si>
    <t xml:space="preserve"> Машиніст насосних установок</t>
  </si>
  <si>
    <t xml:space="preserve"> Машиніст екскаватора</t>
  </si>
  <si>
    <t xml:space="preserve"> Дорожній робітник.</t>
  </si>
  <si>
    <t xml:space="preserve"> Водій навантажувача</t>
  </si>
  <si>
    <t xml:space="preserve"> Машиніст підземних установок</t>
  </si>
  <si>
    <t xml:space="preserve"> Фрезерувальник</t>
  </si>
  <si>
    <t xml:space="preserve"> Оператор теплового пункту</t>
  </si>
  <si>
    <t xml:space="preserve"> Головний бухгалтер</t>
  </si>
  <si>
    <t>Майстер</t>
  </si>
  <si>
    <t xml:space="preserve"> Керівник гуртка</t>
  </si>
  <si>
    <t xml:space="preserve"> Заступник директора</t>
  </si>
  <si>
    <t xml:space="preserve"> Менеджер (управитель) з постачання</t>
  </si>
  <si>
    <t xml:space="preserve"> Завідувач господарства</t>
  </si>
  <si>
    <t xml:space="preserve"> Керуючий магазином</t>
  </si>
  <si>
    <t xml:space="preserve"> Заступник начальника відділу</t>
  </si>
  <si>
    <t xml:space="preserve"> Завідувач складу</t>
  </si>
  <si>
    <t xml:space="preserve"> Директор (начальник, інший керівник) підприємства</t>
  </si>
  <si>
    <t xml:space="preserve"> Головний інженер</t>
  </si>
  <si>
    <t xml:space="preserve"> Завідувач аптеки (аптечного закладу)</t>
  </si>
  <si>
    <t xml:space="preserve"> Виконавець робіт</t>
  </si>
  <si>
    <t xml:space="preserve"> Оператор комп'ютерного набору</t>
  </si>
  <si>
    <t xml:space="preserve"> Діловод</t>
  </si>
  <si>
    <t xml:space="preserve"> Касир (на підприємстві, в установі, організації)</t>
  </si>
  <si>
    <t xml:space="preserve"> Контролер-касир</t>
  </si>
  <si>
    <t xml:space="preserve"> Касир (в банку)</t>
  </si>
  <si>
    <t xml:space="preserve"> Касир квитковий</t>
  </si>
  <si>
    <t xml:space="preserve"> Секретар-друкарка</t>
  </si>
  <si>
    <t xml:space="preserve"> Секретар керівника (організації, підприємства, установи)</t>
  </si>
  <si>
    <t xml:space="preserve"> Продавець продовольчих товарів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</si>
  <si>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</si>
  <si>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</si>
  <si>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</si>
  <si>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Соціальний робітник</t>
  </si>
  <si>
    <t xml:space="preserve"> Помічник вихователя</t>
  </si>
  <si>
    <t xml:space="preserve"> Офіціант</t>
  </si>
  <si>
    <t xml:space="preserve"> Молодша медична сестра з догляду за хворими</t>
  </si>
  <si>
    <t xml:space="preserve"> Перукар (перукар - модельєр)</t>
  </si>
  <si>
    <t xml:space="preserve"> Контролер на контрольно-пропускному пункті</t>
  </si>
  <si>
    <t>Оператор машинного доїння</t>
  </si>
  <si>
    <t xml:space="preserve"> Електрослюсар (слюсар) черговий та з ремонту устаткування</t>
  </si>
  <si>
    <t xml:space="preserve"> Гірник підземний</t>
  </si>
  <si>
    <t xml:space="preserve"> Швачка</t>
  </si>
  <si>
    <t xml:space="preserve"> Слюсар-сантехнік</t>
  </si>
  <si>
    <t xml:space="preserve"> Стропальник</t>
  </si>
  <si>
    <t>Слюсар з механоскладальних робіт</t>
  </si>
  <si>
    <t>Маляр</t>
  </si>
  <si>
    <t>Слюсар з ремонту рухомого складу</t>
  </si>
  <si>
    <t>Пекар</t>
  </si>
  <si>
    <t>Слюсар аварійно-відбудовних робіт</t>
  </si>
  <si>
    <t>Транспортувальник (такелажні роботи)</t>
  </si>
  <si>
    <t>Слюсар-електрик з ремонту електроустаткування</t>
  </si>
  <si>
    <t>Робітник з благоустрою</t>
  </si>
  <si>
    <t>Приймальник товарів</t>
  </si>
  <si>
    <t>Вагар</t>
  </si>
  <si>
    <t>Опалювач</t>
  </si>
  <si>
    <t>Мийник посуду</t>
  </si>
  <si>
    <t>Кур'єр</t>
  </si>
  <si>
    <t>Гірник</t>
  </si>
  <si>
    <t>Постачальник кріпильних матеріалів у шахту</t>
  </si>
  <si>
    <t>Секретар</t>
  </si>
  <si>
    <t>Директор виконавчий</t>
  </si>
  <si>
    <t>Програміст (база даних)</t>
  </si>
  <si>
    <t>Машиніст електропоїзда</t>
  </si>
  <si>
    <t>Оператор машин та установок у чорній металургії</t>
  </si>
  <si>
    <t>Інженер з технічного нагляду (будівництво)</t>
  </si>
  <si>
    <t>Спортсмен-інструктор</t>
  </si>
  <si>
    <t>Керівник групи</t>
  </si>
  <si>
    <t>Механік підземної дільниці</t>
  </si>
  <si>
    <t>Інженер-конструктор (електротехніка)</t>
  </si>
  <si>
    <t>Інженер з автоматизованих систем керування виробництвом</t>
  </si>
  <si>
    <t>Інженер із зварювання</t>
  </si>
  <si>
    <t>Приймальник сировини</t>
  </si>
  <si>
    <t>Сталевар електропечі</t>
  </si>
  <si>
    <t>Гірничомонтажник підземний</t>
  </si>
  <si>
    <t>Завідувач центрального складу</t>
  </si>
  <si>
    <t>Машиніст електровоза гасильного вагона</t>
  </si>
  <si>
    <t>Енергетик дільниці</t>
  </si>
  <si>
    <t>Монтажник технологічних трубопроводів</t>
  </si>
  <si>
    <t>Дверевий</t>
  </si>
  <si>
    <t>Гірник очисного забою</t>
  </si>
  <si>
    <t>Формувальник машинного формування</t>
  </si>
  <si>
    <t>Машиніст гірничих виїмкових машин</t>
  </si>
  <si>
    <t>Черговий по залізничній станції</t>
  </si>
  <si>
    <t>Механік дільниці</t>
  </si>
  <si>
    <t>Формувальник з виплавлюваних моделей</t>
  </si>
  <si>
    <t>Випробувач-формувальник</t>
  </si>
  <si>
    <t>Вальцювальник стана гарячого прокату</t>
  </si>
  <si>
    <t>Електромонтажник-схемник</t>
  </si>
  <si>
    <t>Машиніст млина</t>
  </si>
  <si>
    <t>Слюсар-електрик з обслуговування та ремонту устаткування метрополітену</t>
  </si>
  <si>
    <t>Водій тролейбуса</t>
  </si>
  <si>
    <t>Агломератник</t>
  </si>
  <si>
    <t>Монтажник устаткування металургійних заводів</t>
  </si>
  <si>
    <t>Газівник коксових печей</t>
  </si>
  <si>
    <t>Майстер газонаповнювальної станції</t>
  </si>
  <si>
    <t>Плавильник металу та сплавів</t>
  </si>
  <si>
    <t>Помічник машиніста тепловоза</t>
  </si>
  <si>
    <t>Машиніст розливної машини (чорна металургія)</t>
  </si>
  <si>
    <t>Начальник виробництва</t>
  </si>
  <si>
    <t>Тунельний робітник</t>
  </si>
  <si>
    <t>Токар-карусельник</t>
  </si>
  <si>
    <t>Апаратник приготування емульсій</t>
  </si>
  <si>
    <t>Апаратник одержання високотемпературного пеку</t>
  </si>
  <si>
    <t>Обрубувач</t>
  </si>
  <si>
    <t>Гірник з ремонту гірничих виробок</t>
  </si>
  <si>
    <t>Начальник бюро</t>
  </si>
  <si>
    <t>Майстер з ремонту технологічного устаткування</t>
  </si>
  <si>
    <t>Професії, по яких середній розмір  запропонованої заробітної плати є найбільшим станом на 01.12.2018 року</t>
  </si>
  <si>
    <t>Професії, по яких середній розмір запропонованої  заробітної  плати є найбільшим, станом на 01.12.2018 року</t>
  </si>
  <si>
    <t>Начальник відділу</t>
  </si>
  <si>
    <t>Ззавідувач центрального складу</t>
  </si>
  <si>
    <t>Виконавець робіт</t>
  </si>
  <si>
    <t>Директор (начальник, інший керівник) підприємства</t>
  </si>
  <si>
    <t>Бухгалтер (з дипломом магістра)</t>
  </si>
  <si>
    <t>Адміністратор даних</t>
  </si>
  <si>
    <t>Маркшейдер</t>
  </si>
  <si>
    <t>Асистент</t>
  </si>
  <si>
    <t>Оперуповноважений (з дипломом спеціаліста)</t>
  </si>
  <si>
    <t>Технік-будівельник</t>
  </si>
  <si>
    <t>Масажист</t>
  </si>
  <si>
    <t>Оператор наземних засобів керування безпілотним літальним апаратом</t>
  </si>
  <si>
    <t>Оператор з уведення даних в ЕОМ (ОМ)</t>
  </si>
  <si>
    <t>Офіс-адміністратор</t>
  </si>
  <si>
    <t>Оператор з обробки інформації та програмного забезпечення</t>
  </si>
  <si>
    <t>Касир (в банку)</t>
  </si>
  <si>
    <t>Агент з постачання</t>
  </si>
  <si>
    <t>Адміністратор черговий</t>
  </si>
  <si>
    <t>Секретар навчальної частини (диспетчер)</t>
  </si>
  <si>
    <t>Прийомоздавальник вантажу та багажу</t>
  </si>
  <si>
    <t>Комплектувальник товарів</t>
  </si>
  <si>
    <t>Стрілець</t>
  </si>
  <si>
    <t>Виробник харчових напівфабрикатів</t>
  </si>
  <si>
    <t>Контролер на контрольно-пропускному пункті</t>
  </si>
  <si>
    <t>Санітар (ветеринарна медицина)</t>
  </si>
  <si>
    <t>Овочівник</t>
  </si>
  <si>
    <t>Звірівник</t>
  </si>
  <si>
    <t>Озеленювач</t>
  </si>
  <si>
    <t>Плодоовочівник</t>
  </si>
  <si>
    <t>Лісоруб</t>
  </si>
  <si>
    <t>Робітник зеленого будівництва</t>
  </si>
  <si>
    <t>Птахівник</t>
  </si>
  <si>
    <t>Прибиральник гарячого металу</t>
  </si>
  <si>
    <t>Монтажник</t>
  </si>
  <si>
    <t>Вибивальник відливок</t>
  </si>
  <si>
    <t>Вивантажувач пилу</t>
  </si>
  <si>
    <t>Обробник матеріалів та готових виробів</t>
  </si>
  <si>
    <t>Контролер продукції збагачення</t>
  </si>
  <si>
    <t>Роздільник брухту та відходів металу</t>
  </si>
  <si>
    <t>Землероб</t>
  </si>
  <si>
    <t>Кількість вакансій та чисельність безробітних                                                  станом на 1 грудня 2018 року</t>
  </si>
  <si>
    <t>Кількість вакансій та чисельність безробітних за професіними групами                                   станом на 1 грудня 2018 року</t>
  </si>
  <si>
    <t xml:space="preserve"> Робітник з комплексного обслуговування сільськогосподарського виробництва</t>
  </si>
  <si>
    <t xml:space="preserve"> Бармен</t>
  </si>
  <si>
    <t xml:space="preserve"> Реєстратор медичний</t>
  </si>
  <si>
    <t xml:space="preserve"> Оператор поштового зв'язку</t>
  </si>
  <si>
    <t xml:space="preserve"> Секретар</t>
  </si>
  <si>
    <t xml:space="preserve"> Касир торговельного залу</t>
  </si>
  <si>
    <t xml:space="preserve"> Адміністратор</t>
  </si>
  <si>
    <t xml:space="preserve"> Експедитор</t>
  </si>
  <si>
    <t xml:space="preserve"> Вожатий</t>
  </si>
  <si>
    <t>Професії, по яких кількість  вакансій є найбільшою  зареєстрованих в Дніпропетровській службі зайнятості у січні-листопаді 2018 року</t>
  </si>
  <si>
    <r>
      <t xml:space="preserve">Кількість вакансій, </t>
    </r>
    <r>
      <rPr>
        <i/>
        <sz val="12"/>
        <color indexed="56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</si>
  <si>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color indexed="56"/>
        <rFont val="Times New Roman"/>
        <family val="1"/>
      </rPr>
      <t>осіб</t>
    </r>
  </si>
  <si>
    <t>Оператор свинарських комплексів і механізованих ферм</t>
  </si>
  <si>
    <t>Садівник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</si>
</sst>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  <numFmt numFmtId="190" formatCode="\X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22]d\ mmmm\ yyyy&quot; р.&quot;"/>
    <numFmt numFmtId="196" formatCode="0.0000000"/>
    <numFmt numFmtId="197" formatCode="0.00000000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1"/>
    </font>
    <font>
      <sz val="14"/>
      <name val="Times New Roman Cyr"/>
      <family val="0"/>
    </font>
    <font>
      <sz val="14"/>
      <name val="Times New Roman"/>
      <family val="1"/>
    </font>
    <font>
      <sz val="12"/>
      <name val="Arial Cyr"/>
      <family val="0"/>
    </font>
    <font>
      <sz val="8"/>
      <color indexed="10"/>
      <name val="Times New Roman Cyr"/>
      <family val="1"/>
    </font>
    <font>
      <sz val="10"/>
      <color indexed="10"/>
      <name val="Times New Roman CYR"/>
      <family val="1"/>
    </font>
    <font>
      <i/>
      <sz val="16"/>
      <name val="Times New Roman Cyr"/>
      <family val="0"/>
    </font>
    <font>
      <i/>
      <sz val="12"/>
      <color indexed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8"/>
      <color indexed="18"/>
      <name val="Times New Roman Cyr"/>
      <family val="0"/>
    </font>
    <font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4"/>
      <color indexed="18"/>
      <name val="Times New Roman Cyr"/>
      <family val="0"/>
    </font>
    <font>
      <sz val="14"/>
      <color indexed="18"/>
      <name val="Times New Roman"/>
      <family val="1"/>
    </font>
    <font>
      <sz val="10"/>
      <color indexed="18"/>
      <name val="Times New Roman CYR"/>
      <family val="1"/>
    </font>
    <font>
      <sz val="10"/>
      <color indexed="18"/>
      <name val="Times New Roman Cyr"/>
      <family val="0"/>
    </font>
    <font>
      <sz val="12"/>
      <color indexed="18"/>
      <name val="Times New Roman"/>
      <family val="1"/>
    </font>
    <font>
      <b/>
      <sz val="16"/>
      <color indexed="18"/>
      <name val="Times New Roman"/>
      <family val="1"/>
    </font>
    <font>
      <sz val="10"/>
      <color indexed="18"/>
      <name val="Times New Roman"/>
      <family val="1"/>
    </font>
    <font>
      <sz val="13"/>
      <color indexed="18"/>
      <name val="Times New Roman"/>
      <family val="1"/>
    </font>
    <font>
      <sz val="11"/>
      <color indexed="18"/>
      <name val="Times New Roman"/>
      <family val="1"/>
    </font>
    <font>
      <sz val="15"/>
      <color indexed="18"/>
      <name val="Times New Roman Cyr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i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i/>
      <sz val="18"/>
      <color indexed="18"/>
      <name val="Times New Roman Cyr"/>
      <family val="0"/>
    </font>
    <font>
      <i/>
      <sz val="12"/>
      <color indexed="18"/>
      <name val="Times New Roman Cyr"/>
      <family val="0"/>
    </font>
    <font>
      <sz val="16"/>
      <color indexed="18"/>
      <name val="Times New Roman"/>
      <family val="1"/>
    </font>
    <font>
      <sz val="16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6"/>
      <color indexed="18"/>
      <name val="Times New Roman Cyr"/>
      <family val="0"/>
    </font>
    <font>
      <i/>
      <sz val="16"/>
      <color indexed="18"/>
      <name val="Times New Roman Cyr"/>
      <family val="0"/>
    </font>
    <font>
      <b/>
      <sz val="18"/>
      <color indexed="18"/>
      <name val="Times New Roman Cyr"/>
      <family val="0"/>
    </font>
    <font>
      <b/>
      <sz val="15"/>
      <color indexed="18"/>
      <name val="Times New Roman Cyr"/>
      <family val="0"/>
    </font>
    <font>
      <b/>
      <sz val="15"/>
      <color indexed="18"/>
      <name val="Times New Roman"/>
      <family val="1"/>
    </font>
    <font>
      <b/>
      <sz val="13"/>
      <color indexed="18"/>
      <name val="Times New Roman"/>
      <family val="1"/>
    </font>
    <font>
      <i/>
      <sz val="14"/>
      <color indexed="18"/>
      <name val="Times New Roman Cyr"/>
      <family val="0"/>
    </font>
    <font>
      <i/>
      <sz val="10"/>
      <color indexed="18"/>
      <name val="Times New Roman CYR"/>
      <family val="0"/>
    </font>
    <font>
      <sz val="12"/>
      <color indexed="56"/>
      <name val="Times New Roman"/>
      <family val="1"/>
    </font>
    <font>
      <b/>
      <i/>
      <sz val="14"/>
      <color indexed="1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rgb="FFFF0000"/>
      <name val="Times New Roman Cyr"/>
      <family val="0"/>
    </font>
    <font>
      <sz val="8"/>
      <color rgb="FFFF0000"/>
      <name val="Times New Roman Cyr"/>
      <family val="1"/>
    </font>
    <font>
      <sz val="12"/>
      <color rgb="FFFF0000"/>
      <name val="Times New Roman Cyr"/>
      <family val="1"/>
    </font>
    <font>
      <sz val="10"/>
      <color rgb="FFFF0000"/>
      <name val="Times New Roman CYR"/>
      <family val="1"/>
    </font>
    <font>
      <sz val="8"/>
      <color theme="3" tint="-0.24997000396251678"/>
      <name val="Times New Roman Cyr"/>
      <family val="0"/>
    </font>
    <font>
      <sz val="12"/>
      <color theme="3" tint="-0.24997000396251678"/>
      <name val="Times New Roman Cyr"/>
      <family val="0"/>
    </font>
    <font>
      <b/>
      <sz val="12"/>
      <color theme="3" tint="-0.24997000396251678"/>
      <name val="Times New Roman Cyr"/>
      <family val="1"/>
    </font>
    <font>
      <b/>
      <sz val="14"/>
      <color theme="3" tint="-0.24997000396251678"/>
      <name val="Times New Roman Cyr"/>
      <family val="1"/>
    </font>
    <font>
      <sz val="14"/>
      <color theme="3" tint="-0.24997000396251678"/>
      <name val="Times New Roman Cyr"/>
      <family val="0"/>
    </font>
    <font>
      <sz val="14"/>
      <color theme="3" tint="-0.24997000396251678"/>
      <name val="Times New Roman"/>
      <family val="1"/>
    </font>
    <font>
      <sz val="10"/>
      <color theme="3" tint="-0.24997000396251678"/>
      <name val="Times New Roman CYR"/>
      <family val="1"/>
    </font>
    <font>
      <sz val="10"/>
      <color theme="3" tint="-0.24997000396251678"/>
      <name val="Times New Roman Cyr"/>
      <family val="0"/>
    </font>
    <font>
      <sz val="12"/>
      <color theme="3" tint="-0.24997000396251678"/>
      <name val="Times New Roman"/>
      <family val="1"/>
    </font>
    <font>
      <b/>
      <sz val="16"/>
      <color theme="3" tint="-0.24997000396251678"/>
      <name val="Times New Roman"/>
      <family val="1"/>
    </font>
    <font>
      <sz val="10"/>
      <color theme="3" tint="-0.24997000396251678"/>
      <name val="Times New Roman"/>
      <family val="1"/>
    </font>
    <font>
      <sz val="13"/>
      <color theme="3" tint="-0.24997000396251678"/>
      <name val="Times New Roman"/>
      <family val="1"/>
    </font>
    <font>
      <sz val="11"/>
      <color theme="3" tint="-0.24997000396251678"/>
      <name val="Times New Roman"/>
      <family val="1"/>
    </font>
    <font>
      <sz val="15"/>
      <color theme="3" tint="-0.24997000396251678"/>
      <name val="Times New Roman Cyr"/>
      <family val="0"/>
    </font>
    <font>
      <b/>
      <sz val="12"/>
      <color theme="3" tint="-0.24997000396251678"/>
      <name val="Times New Roman"/>
      <family val="1"/>
    </font>
    <font>
      <b/>
      <sz val="14"/>
      <color theme="3" tint="-0.24997000396251678"/>
      <name val="Times New Roman"/>
      <family val="1"/>
    </font>
    <font>
      <i/>
      <sz val="11"/>
      <color theme="3" tint="-0.24997000396251678"/>
      <name val="Times New Roman Cyr"/>
      <family val="0"/>
    </font>
    <font>
      <sz val="11"/>
      <color theme="3" tint="-0.24997000396251678"/>
      <name val="Times New Roman Cyr"/>
      <family val="0"/>
    </font>
    <font>
      <i/>
      <sz val="18"/>
      <color theme="3" tint="-0.24997000396251678"/>
      <name val="Times New Roman Cyr"/>
      <family val="0"/>
    </font>
    <font>
      <i/>
      <sz val="12"/>
      <color theme="3" tint="-0.24997000396251678"/>
      <name val="Times New Roman Cyr"/>
      <family val="0"/>
    </font>
    <font>
      <sz val="16"/>
      <color theme="3" tint="-0.24997000396251678"/>
      <name val="Times New Roman"/>
      <family val="1"/>
    </font>
    <font>
      <sz val="16"/>
      <color theme="3" tint="-0.24997000396251678"/>
      <name val="Times New Roman Cyr"/>
      <family val="0"/>
    </font>
    <font>
      <b/>
      <sz val="10"/>
      <color theme="3" tint="-0.24997000396251678"/>
      <name val="Times New Roman"/>
      <family val="1"/>
    </font>
    <font>
      <b/>
      <sz val="16"/>
      <color theme="3" tint="-0.24997000396251678"/>
      <name val="Times New Roman Cyr"/>
      <family val="0"/>
    </font>
    <font>
      <i/>
      <sz val="16"/>
      <color theme="3" tint="-0.24997000396251678"/>
      <name val="Times New Roman Cyr"/>
      <family val="0"/>
    </font>
    <font>
      <b/>
      <sz val="18"/>
      <color theme="3" tint="-0.24997000396251678"/>
      <name val="Times New Roman Cyr"/>
      <family val="0"/>
    </font>
    <font>
      <b/>
      <sz val="15"/>
      <color theme="3" tint="-0.24997000396251678"/>
      <name val="Times New Roman Cyr"/>
      <family val="0"/>
    </font>
    <font>
      <b/>
      <sz val="15"/>
      <color theme="3" tint="-0.24997000396251678"/>
      <name val="Times New Roman"/>
      <family val="1"/>
    </font>
    <font>
      <b/>
      <sz val="13"/>
      <color theme="3" tint="-0.24997000396251678"/>
      <name val="Times New Roman"/>
      <family val="1"/>
    </font>
    <font>
      <i/>
      <sz val="14"/>
      <color theme="3" tint="-0.24997000396251678"/>
      <name val="Times New Roman Cyr"/>
      <family val="0"/>
    </font>
    <font>
      <i/>
      <sz val="10"/>
      <color theme="3" tint="-0.24997000396251678"/>
      <name val="Times New Roman CYR"/>
      <family val="0"/>
    </font>
    <font>
      <sz val="12"/>
      <color theme="3" tint="-0.4999699890613556"/>
      <name val="Times New Roman"/>
      <family val="1"/>
    </font>
    <font>
      <b/>
      <i/>
      <sz val="14"/>
      <color theme="3" tint="-0.24997000396251678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74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36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37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3" fillId="0" borderId="15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1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12" borderId="17" applyNumberFormat="0" applyAlignment="0" applyProtection="0"/>
    <xf numFmtId="0" fontId="29" fillId="12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175" fontId="8" fillId="0" borderId="0" applyFont="0" applyFill="0" applyBorder="0" applyProtection="0">
      <alignment/>
    </xf>
    <xf numFmtId="175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91" fillId="0" borderId="19" applyNumberFormat="0" applyFill="0" applyAlignment="0" applyProtection="0"/>
    <xf numFmtId="0" fontId="18" fillId="0" borderId="5" applyNumberFormat="0" applyFill="0" applyAlignment="0" applyProtection="0"/>
    <xf numFmtId="0" fontId="35" fillId="0" borderId="7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92" fillId="0" borderId="20" applyNumberFormat="0" applyFill="0" applyAlignment="0" applyProtection="0"/>
    <xf numFmtId="0" fontId="20" fillId="0" borderId="8" applyNumberFormat="0" applyFill="0" applyAlignment="0" applyProtection="0"/>
    <xf numFmtId="0" fontId="36" fillId="0" borderId="10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93" fillId="0" borderId="21" applyNumberFormat="0" applyFill="0" applyAlignment="0" applyProtection="0"/>
    <xf numFmtId="0" fontId="22" fillId="0" borderId="11" applyNumberFormat="0" applyFill="0" applyAlignment="0" applyProtection="0"/>
    <xf numFmtId="0" fontId="37" fillId="0" borderId="13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2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97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0" fontId="8" fillId="13" borderId="16" applyNumberFormat="0" applyFont="0" applyAlignment="0" applyProtection="0"/>
    <xf numFmtId="0" fontId="8" fillId="13" borderId="16" applyNumberFormat="0" applyFont="0" applyAlignment="0" applyProtection="0"/>
    <xf numFmtId="0" fontId="3" fillId="13" borderId="16" applyNumberFormat="0" applyFon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9" fontId="1" fillId="0" borderId="0" applyFont="0" applyFill="0" applyBorder="0" applyAlignment="0" applyProtection="0"/>
    <xf numFmtId="0" fontId="29" fillId="24" borderId="17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40" fillId="0" borderId="0" xfId="626" applyFont="1" applyFill="1">
      <alignment/>
      <protection/>
    </xf>
    <xf numFmtId="0" fontId="41" fillId="0" borderId="0" xfId="626" applyFont="1" applyFill="1">
      <alignment/>
      <protection/>
    </xf>
    <xf numFmtId="0" fontId="41" fillId="0" borderId="0" xfId="626" applyFont="1" applyFill="1" applyAlignment="1">
      <alignment vertical="center"/>
      <protection/>
    </xf>
    <xf numFmtId="0" fontId="4" fillId="0" borderId="0" xfId="626" applyFont="1" applyFill="1">
      <alignment/>
      <protection/>
    </xf>
    <xf numFmtId="173" fontId="4" fillId="0" borderId="0" xfId="626" applyNumberFormat="1" applyFont="1" applyFill="1">
      <alignment/>
      <protection/>
    </xf>
    <xf numFmtId="0" fontId="5" fillId="0" borderId="0" xfId="626" applyFont="1" applyFill="1" applyAlignment="1">
      <alignment vertical="center"/>
      <protection/>
    </xf>
    <xf numFmtId="0" fontId="4" fillId="0" borderId="0" xfId="626" applyFont="1" applyFill="1" applyAlignment="1">
      <alignment vertical="center"/>
      <protection/>
    </xf>
    <xf numFmtId="3" fontId="4" fillId="0" borderId="0" xfId="626" applyNumberFormat="1" applyFont="1" applyFill="1">
      <alignment/>
      <protection/>
    </xf>
    <xf numFmtId="0" fontId="2" fillId="0" borderId="0" xfId="605" applyFont="1">
      <alignment/>
      <protection/>
    </xf>
    <xf numFmtId="0" fontId="43" fillId="0" borderId="0" xfId="605" applyFont="1">
      <alignment/>
      <protection/>
    </xf>
    <xf numFmtId="0" fontId="2" fillId="0" borderId="0" xfId="605" applyFont="1" applyAlignment="1">
      <alignment/>
      <protection/>
    </xf>
    <xf numFmtId="0" fontId="45" fillId="0" borderId="0" xfId="626" applyFont="1" applyFill="1">
      <alignment/>
      <protection/>
    </xf>
    <xf numFmtId="0" fontId="46" fillId="0" borderId="0" xfId="626" applyFont="1" applyFill="1">
      <alignment/>
      <protection/>
    </xf>
    <xf numFmtId="0" fontId="46" fillId="0" borderId="0" xfId="626" applyFont="1" applyFill="1" applyAlignment="1">
      <alignment vertical="center"/>
      <protection/>
    </xf>
    <xf numFmtId="0" fontId="45" fillId="0" borderId="0" xfId="626" applyFont="1" applyFill="1" applyAlignment="1">
      <alignment vertical="center"/>
      <protection/>
    </xf>
    <xf numFmtId="0" fontId="41" fillId="0" borderId="0" xfId="626" applyFont="1" applyFill="1">
      <alignment/>
      <protection/>
    </xf>
    <xf numFmtId="3" fontId="45" fillId="0" borderId="0" xfId="626" applyNumberFormat="1" applyFont="1" applyFill="1" applyAlignment="1">
      <alignment vertical="center"/>
      <protection/>
    </xf>
    <xf numFmtId="1" fontId="5" fillId="0" borderId="0" xfId="626" applyNumberFormat="1" applyFont="1" applyFill="1" applyAlignment="1">
      <alignment horizontal="center" vertical="center"/>
      <protection/>
    </xf>
    <xf numFmtId="1" fontId="5" fillId="0" borderId="0" xfId="626" applyNumberFormat="1" applyFont="1" applyFill="1" applyAlignment="1">
      <alignment vertical="center"/>
      <protection/>
    </xf>
    <xf numFmtId="0" fontId="2" fillId="0" borderId="0" xfId="605" applyFont="1" applyFill="1">
      <alignment/>
      <protection/>
    </xf>
    <xf numFmtId="0" fontId="44" fillId="0" borderId="0" xfId="605" applyFont="1">
      <alignment/>
      <protection/>
    </xf>
    <xf numFmtId="0" fontId="6" fillId="0" borderId="0" xfId="605" applyFont="1">
      <alignment/>
      <protection/>
    </xf>
    <xf numFmtId="3" fontId="42" fillId="0" borderId="0" xfId="626" applyNumberFormat="1" applyFont="1" applyFill="1" applyAlignment="1">
      <alignment vertical="center"/>
      <protection/>
    </xf>
    <xf numFmtId="2" fontId="5" fillId="0" borderId="0" xfId="626" applyNumberFormat="1" applyFont="1" applyFill="1" applyAlignment="1">
      <alignment vertical="center"/>
      <protection/>
    </xf>
    <xf numFmtId="0" fontId="42" fillId="0" borderId="0" xfId="605" applyFont="1">
      <alignment/>
      <protection/>
    </xf>
    <xf numFmtId="0" fontId="42" fillId="0" borderId="0" xfId="605" applyFont="1" applyAlignment="1">
      <alignment/>
      <protection/>
    </xf>
    <xf numFmtId="0" fontId="2" fillId="0" borderId="0" xfId="605" applyFont="1" applyAlignment="1">
      <alignment horizontal="center"/>
      <protection/>
    </xf>
    <xf numFmtId="0" fontId="4" fillId="50" borderId="0" xfId="626" applyFont="1" applyFill="1">
      <alignment/>
      <protection/>
    </xf>
    <xf numFmtId="0" fontId="6" fillId="0" borderId="0" xfId="605" applyFont="1" applyAlignment="1">
      <alignment/>
      <protection/>
    </xf>
    <xf numFmtId="0" fontId="98" fillId="0" borderId="0" xfId="626" applyFont="1" applyFill="1">
      <alignment/>
      <protection/>
    </xf>
    <xf numFmtId="0" fontId="99" fillId="0" borderId="0" xfId="626" applyFont="1" applyFill="1">
      <alignment/>
      <protection/>
    </xf>
    <xf numFmtId="0" fontId="99" fillId="12" borderId="0" xfId="626" applyFont="1" applyFill="1">
      <alignment/>
      <protection/>
    </xf>
    <xf numFmtId="0" fontId="100" fillId="0" borderId="0" xfId="626" applyFont="1" applyFill="1" applyAlignment="1">
      <alignment vertical="center"/>
      <protection/>
    </xf>
    <xf numFmtId="0" fontId="101" fillId="0" borderId="0" xfId="626" applyFont="1" applyFill="1">
      <alignment/>
      <protection/>
    </xf>
    <xf numFmtId="0" fontId="101" fillId="0" borderId="0" xfId="626" applyFont="1" applyFill="1" applyAlignment="1">
      <alignment vertical="center"/>
      <protection/>
    </xf>
    <xf numFmtId="0" fontId="102" fillId="0" borderId="0" xfId="626" applyFont="1" applyFill="1" applyBorder="1" applyAlignment="1">
      <alignment horizontal="center"/>
      <protection/>
    </xf>
    <xf numFmtId="1" fontId="103" fillId="51" borderId="3" xfId="552" applyNumberFormat="1" applyFont="1" applyFill="1" applyBorder="1" applyAlignment="1">
      <alignment horizontal="center" vertical="center" wrapText="1"/>
      <protection/>
    </xf>
    <xf numFmtId="0" fontId="104" fillId="0" borderId="3" xfId="626" applyFont="1" applyFill="1" applyBorder="1" applyAlignment="1">
      <alignment horizontal="center" vertical="center" wrapText="1"/>
      <protection/>
    </xf>
    <xf numFmtId="3" fontId="105" fillId="51" borderId="3" xfId="626" applyNumberFormat="1" applyFont="1" applyFill="1" applyBorder="1" applyAlignment="1">
      <alignment horizontal="center" vertical="center"/>
      <protection/>
    </xf>
    <xf numFmtId="0" fontId="103" fillId="0" borderId="3" xfId="626" applyFont="1" applyFill="1" applyBorder="1" applyAlignment="1">
      <alignment horizontal="left" vertical="center" wrapText="1"/>
      <protection/>
    </xf>
    <xf numFmtId="3" fontId="106" fillId="51" borderId="3" xfId="626" applyNumberFormat="1" applyFont="1" applyFill="1" applyBorder="1" applyAlignment="1">
      <alignment horizontal="center" vertical="center" wrapText="1"/>
      <protection/>
    </xf>
    <xf numFmtId="3" fontId="107" fillId="51" borderId="3" xfId="604" applyNumberFormat="1" applyFont="1" applyFill="1" applyBorder="1" applyAlignment="1">
      <alignment horizontal="center" vertical="center" wrapText="1"/>
      <protection/>
    </xf>
    <xf numFmtId="1" fontId="106" fillId="51" borderId="3" xfId="626" applyNumberFormat="1" applyFont="1" applyFill="1" applyBorder="1" applyAlignment="1">
      <alignment horizontal="center" vertical="center"/>
      <protection/>
    </xf>
    <xf numFmtId="0" fontId="108" fillId="0" borderId="0" xfId="626" applyFont="1" applyFill="1" applyAlignment="1">
      <alignment wrapText="1"/>
      <protection/>
    </xf>
    <xf numFmtId="0" fontId="108" fillId="0" borderId="0" xfId="626" applyFont="1" applyFill="1">
      <alignment/>
      <protection/>
    </xf>
    <xf numFmtId="0" fontId="104" fillId="51" borderId="3" xfId="626" applyFont="1" applyFill="1" applyBorder="1" applyAlignment="1">
      <alignment horizontal="center" vertical="center" wrapText="1"/>
      <protection/>
    </xf>
    <xf numFmtId="173" fontId="105" fillId="51" borderId="3" xfId="626" applyNumberFormat="1" applyFont="1" applyFill="1" applyBorder="1" applyAlignment="1">
      <alignment horizontal="center" vertical="center" wrapText="1"/>
      <protection/>
    </xf>
    <xf numFmtId="173" fontId="106" fillId="51" borderId="3" xfId="626" applyNumberFormat="1" applyFont="1" applyFill="1" applyBorder="1" applyAlignment="1">
      <alignment horizontal="center" vertical="center" wrapText="1"/>
      <protection/>
    </xf>
    <xf numFmtId="0" fontId="109" fillId="0" borderId="0" xfId="626" applyFont="1" applyFill="1" applyAlignment="1">
      <alignment wrapText="1"/>
      <protection/>
    </xf>
    <xf numFmtId="0" fontId="109" fillId="0" borderId="0" xfId="626" applyFont="1" applyFill="1">
      <alignment/>
      <protection/>
    </xf>
    <xf numFmtId="3" fontId="107" fillId="51" borderId="3" xfId="0" applyNumberFormat="1" applyFont="1" applyFill="1" applyBorder="1" applyAlignment="1">
      <alignment horizontal="center" vertical="center"/>
    </xf>
    <xf numFmtId="0" fontId="102" fillId="51" borderId="0" xfId="626" applyFont="1" applyFill="1" applyBorder="1" applyAlignment="1">
      <alignment horizontal="center"/>
      <protection/>
    </xf>
    <xf numFmtId="0" fontId="102" fillId="51" borderId="0" xfId="626" applyFont="1" applyFill="1">
      <alignment/>
      <protection/>
    </xf>
    <xf numFmtId="1" fontId="106" fillId="51" borderId="3" xfId="552" applyNumberFormat="1" applyFont="1" applyFill="1" applyBorder="1" applyAlignment="1">
      <alignment horizontal="center" vertical="center" wrapText="1"/>
      <protection/>
    </xf>
    <xf numFmtId="1" fontId="105" fillId="51" borderId="3" xfId="552" applyNumberFormat="1" applyFont="1" applyFill="1" applyBorder="1" applyAlignment="1">
      <alignment horizontal="center" vertical="center" wrapText="1"/>
      <protection/>
    </xf>
    <xf numFmtId="14" fontId="106" fillId="51" borderId="3" xfId="552" applyNumberFormat="1" applyFont="1" applyFill="1" applyBorder="1" applyAlignment="1">
      <alignment horizontal="center" vertical="center" wrapText="1"/>
      <protection/>
    </xf>
    <xf numFmtId="0" fontId="105" fillId="51" borderId="3" xfId="626" applyFont="1" applyFill="1" applyBorder="1" applyAlignment="1">
      <alignment horizontal="center" vertical="center" wrapText="1"/>
      <protection/>
    </xf>
    <xf numFmtId="0" fontId="105" fillId="0" borderId="3" xfId="626" applyFont="1" applyFill="1" applyBorder="1" applyAlignment="1">
      <alignment horizontal="center" vertical="center" wrapText="1"/>
      <protection/>
    </xf>
    <xf numFmtId="173" fontId="105" fillId="51" borderId="3" xfId="626" applyNumberFormat="1" applyFont="1" applyFill="1" applyBorder="1" applyAlignment="1">
      <alignment horizontal="center" vertical="center"/>
      <protection/>
    </xf>
    <xf numFmtId="173" fontId="105" fillId="51" borderId="3" xfId="626" applyNumberFormat="1" applyFont="1" applyFill="1" applyBorder="1" applyAlignment="1">
      <alignment horizontal="center" vertical="center"/>
      <protection/>
    </xf>
    <xf numFmtId="0" fontId="107" fillId="0" borderId="3" xfId="625" applyFont="1" applyFill="1" applyBorder="1" applyAlignment="1">
      <alignment vertical="center" wrapText="1"/>
      <protection/>
    </xf>
    <xf numFmtId="3" fontId="106" fillId="51" borderId="3" xfId="626" applyNumberFormat="1" applyFont="1" applyFill="1" applyBorder="1" applyAlignment="1">
      <alignment horizontal="center" vertical="center" wrapText="1"/>
      <protection/>
    </xf>
    <xf numFmtId="0" fontId="107" fillId="51" borderId="3" xfId="0" applyFont="1" applyFill="1" applyBorder="1" applyAlignment="1">
      <alignment horizontal="center" vertical="center" wrapText="1"/>
    </xf>
    <xf numFmtId="173" fontId="106" fillId="51" borderId="3" xfId="626" applyNumberFormat="1" applyFont="1" applyFill="1" applyBorder="1" applyAlignment="1">
      <alignment horizontal="center" vertical="center"/>
      <protection/>
    </xf>
    <xf numFmtId="1" fontId="107" fillId="51" borderId="3" xfId="0" applyNumberFormat="1" applyFont="1" applyFill="1" applyBorder="1" applyAlignment="1" applyProtection="1">
      <alignment horizontal="center" vertical="center"/>
      <protection locked="0"/>
    </xf>
    <xf numFmtId="173" fontId="106" fillId="51" borderId="3" xfId="626" applyNumberFormat="1" applyFont="1" applyFill="1" applyBorder="1" applyAlignment="1">
      <alignment horizontal="center" vertical="center"/>
      <protection/>
    </xf>
    <xf numFmtId="0" fontId="107" fillId="51" borderId="3" xfId="0" applyFont="1" applyFill="1" applyBorder="1" applyAlignment="1">
      <alignment horizontal="center" vertical="center"/>
    </xf>
    <xf numFmtId="0" fontId="108" fillId="51" borderId="0" xfId="626" applyFont="1" applyFill="1" applyAlignment="1">
      <alignment wrapText="1"/>
      <protection/>
    </xf>
    <xf numFmtId="0" fontId="108" fillId="51" borderId="0" xfId="626" applyFont="1" applyFill="1">
      <alignment/>
      <protection/>
    </xf>
    <xf numFmtId="0" fontId="110" fillId="0" borderId="0" xfId="605" applyFont="1">
      <alignment/>
      <protection/>
    </xf>
    <xf numFmtId="0" fontId="111" fillId="0" borderId="0" xfId="605" applyFont="1" applyAlignment="1">
      <alignment horizontal="center" vertical="center" wrapText="1"/>
      <protection/>
    </xf>
    <xf numFmtId="2" fontId="112" fillId="0" borderId="0" xfId="605" applyNumberFormat="1" applyFont="1" applyAlignment="1">
      <alignment wrapText="1"/>
      <protection/>
    </xf>
    <xf numFmtId="0" fontId="112" fillId="0" borderId="0" xfId="605" applyFont="1">
      <alignment/>
      <protection/>
    </xf>
    <xf numFmtId="0" fontId="112" fillId="0" borderId="3" xfId="605" applyFont="1" applyBorder="1" applyAlignment="1">
      <alignment horizontal="center"/>
      <protection/>
    </xf>
    <xf numFmtId="2" fontId="112" fillId="0" borderId="3" xfId="605" applyNumberFormat="1" applyFont="1" applyBorder="1" applyAlignment="1">
      <alignment horizontal="center" vertical="center" wrapText="1"/>
      <protection/>
    </xf>
    <xf numFmtId="0" fontId="112" fillId="0" borderId="3" xfId="605" applyFont="1" applyBorder="1" applyAlignment="1">
      <alignment horizontal="center" vertical="center" wrapText="1"/>
      <protection/>
    </xf>
    <xf numFmtId="0" fontId="110" fillId="0" borderId="3" xfId="605" applyFont="1" applyBorder="1" applyAlignment="1">
      <alignment horizontal="center" vertical="center"/>
      <protection/>
    </xf>
    <xf numFmtId="0" fontId="113" fillId="0" borderId="3" xfId="0" applyFont="1" applyBorder="1" applyAlignment="1">
      <alignment vertical="center"/>
    </xf>
    <xf numFmtId="0" fontId="113" fillId="0" borderId="3" xfId="0" applyFont="1" applyBorder="1" applyAlignment="1">
      <alignment horizontal="center" vertical="center"/>
    </xf>
    <xf numFmtId="3" fontId="113" fillId="0" borderId="3" xfId="605" applyNumberFormat="1" applyFont="1" applyBorder="1" applyAlignment="1">
      <alignment horizontal="center" vertical="center" wrapText="1"/>
      <protection/>
    </xf>
    <xf numFmtId="3" fontId="113" fillId="0" borderId="3" xfId="605" applyNumberFormat="1" applyFont="1" applyBorder="1" applyAlignment="1">
      <alignment horizontal="center" vertical="center"/>
      <protection/>
    </xf>
    <xf numFmtId="3" fontId="113" fillId="0" borderId="3" xfId="605" applyNumberFormat="1" applyFont="1" applyBorder="1" applyAlignment="1">
      <alignment horizontal="center"/>
      <protection/>
    </xf>
    <xf numFmtId="3" fontId="112" fillId="0" borderId="3" xfId="605" applyNumberFormat="1" applyFont="1" applyBorder="1" applyAlignment="1">
      <alignment horizontal="center" vertical="center" wrapText="1"/>
      <protection/>
    </xf>
    <xf numFmtId="0" fontId="110" fillId="0" borderId="3" xfId="0" applyFont="1" applyBorder="1" applyAlignment="1">
      <alignment horizontal="right" vertical="center"/>
    </xf>
    <xf numFmtId="0" fontId="110" fillId="51" borderId="3" xfId="0" applyFont="1" applyFill="1" applyBorder="1" applyAlignment="1">
      <alignment vertical="center"/>
    </xf>
    <xf numFmtId="0" fontId="110" fillId="51" borderId="3" xfId="0" applyFont="1" applyFill="1" applyBorder="1" applyAlignment="1">
      <alignment horizontal="right" vertical="center"/>
    </xf>
    <xf numFmtId="0" fontId="110" fillId="51" borderId="3" xfId="605" applyFont="1" applyFill="1" applyBorder="1" applyAlignment="1">
      <alignment horizontal="left" vertical="center" wrapText="1" indent="1"/>
      <protection/>
    </xf>
    <xf numFmtId="3" fontId="110" fillId="51" borderId="3" xfId="605" applyNumberFormat="1" applyFont="1" applyFill="1" applyBorder="1" applyAlignment="1">
      <alignment horizontal="center" vertical="center" wrapText="1"/>
      <protection/>
    </xf>
    <xf numFmtId="0" fontId="110" fillId="51" borderId="3" xfId="0" applyFont="1" applyFill="1" applyBorder="1" applyAlignment="1">
      <alignment horizontal="center" vertical="center"/>
    </xf>
    <xf numFmtId="3" fontId="112" fillId="0" borderId="0" xfId="605" applyNumberFormat="1" applyFont="1">
      <alignment/>
      <protection/>
    </xf>
    <xf numFmtId="3" fontId="110" fillId="0" borderId="0" xfId="605" applyNumberFormat="1" applyFont="1" applyAlignment="1">
      <alignment horizontal="center"/>
      <protection/>
    </xf>
    <xf numFmtId="0" fontId="112" fillId="0" borderId="3" xfId="605" applyFont="1" applyFill="1" applyBorder="1" applyAlignment="1">
      <alignment horizontal="center" vertical="center"/>
      <protection/>
    </xf>
    <xf numFmtId="2" fontId="107" fillId="0" borderId="3" xfId="605" applyNumberFormat="1" applyFont="1" applyFill="1" applyBorder="1" applyAlignment="1">
      <alignment horizontal="center" vertical="center" wrapText="1"/>
      <protection/>
    </xf>
    <xf numFmtId="3" fontId="114" fillId="0" borderId="3" xfId="605" applyNumberFormat="1" applyFont="1" applyFill="1" applyBorder="1" applyAlignment="1">
      <alignment horizontal="center" vertical="center" wrapText="1"/>
      <protection/>
    </xf>
    <xf numFmtId="0" fontId="112" fillId="0" borderId="23" xfId="605" applyFont="1" applyBorder="1" applyAlignment="1">
      <alignment horizontal="center" vertical="center"/>
      <protection/>
    </xf>
    <xf numFmtId="0" fontId="107" fillId="0" borderId="3" xfId="0" applyFont="1" applyBorder="1" applyAlignment="1">
      <alignment horizontal="left" vertical="center" wrapText="1"/>
    </xf>
    <xf numFmtId="3" fontId="115" fillId="0" borderId="3" xfId="626" applyNumberFormat="1" applyFont="1" applyFill="1" applyBorder="1" applyAlignment="1">
      <alignment horizontal="center" vertical="center"/>
      <protection/>
    </xf>
    <xf numFmtId="0" fontId="110" fillId="0" borderId="3" xfId="605" applyFont="1" applyFill="1" applyBorder="1" applyAlignment="1">
      <alignment horizontal="center" vertical="center" wrapText="1"/>
      <protection/>
    </xf>
    <xf numFmtId="3" fontId="116" fillId="12" borderId="3" xfId="605" applyNumberFormat="1" applyFont="1" applyFill="1" applyBorder="1" applyAlignment="1">
      <alignment horizontal="center" vertical="center" wrapText="1"/>
      <protection/>
    </xf>
    <xf numFmtId="1" fontId="117" fillId="2" borderId="24" xfId="605" applyNumberFormat="1" applyFont="1" applyFill="1" applyBorder="1" applyAlignment="1">
      <alignment horizontal="left" vertical="center" wrapText="1"/>
      <protection/>
    </xf>
    <xf numFmtId="3" fontId="117" fillId="52" borderId="3" xfId="605" applyNumberFormat="1" applyFont="1" applyFill="1" applyBorder="1" applyAlignment="1">
      <alignment horizontal="center" vertical="center"/>
      <protection/>
    </xf>
    <xf numFmtId="0" fontId="107" fillId="51" borderId="3" xfId="0" applyFont="1" applyFill="1" applyBorder="1" applyAlignment="1">
      <alignment horizontal="left" vertical="center" wrapText="1" indent="1"/>
    </xf>
    <xf numFmtId="3" fontId="107" fillId="51" borderId="3" xfId="605" applyNumberFormat="1" applyFont="1" applyFill="1" applyBorder="1" applyAlignment="1">
      <alignment horizontal="center"/>
      <protection/>
    </xf>
    <xf numFmtId="0" fontId="117" fillId="2" borderId="3" xfId="605" applyFont="1" applyFill="1" applyBorder="1" applyAlignment="1">
      <alignment vertical="center" wrapText="1"/>
      <protection/>
    </xf>
    <xf numFmtId="3" fontId="117" fillId="2" borderId="3" xfId="605" applyNumberFormat="1" applyFont="1" applyFill="1" applyBorder="1" applyAlignment="1">
      <alignment horizontal="center"/>
      <protection/>
    </xf>
    <xf numFmtId="0" fontId="107" fillId="51" borderId="3" xfId="0" applyFont="1" applyFill="1" applyBorder="1" applyAlignment="1">
      <alignment horizontal="left" vertical="center" wrapText="1"/>
    </xf>
    <xf numFmtId="1" fontId="117" fillId="2" borderId="3" xfId="605" applyNumberFormat="1" applyFont="1" applyFill="1" applyBorder="1" applyAlignment="1">
      <alignment horizontal="center" vertical="center" wrapText="1"/>
      <protection/>
    </xf>
    <xf numFmtId="3" fontId="107" fillId="0" borderId="3" xfId="605" applyNumberFormat="1" applyFont="1" applyFill="1" applyBorder="1" applyAlignment="1">
      <alignment horizontal="center"/>
      <protection/>
    </xf>
    <xf numFmtId="3" fontId="117" fillId="2" borderId="3" xfId="605" applyNumberFormat="1" applyFont="1" applyFill="1" applyBorder="1" applyAlignment="1">
      <alignment horizontal="center" vertical="center"/>
      <protection/>
    </xf>
    <xf numFmtId="3" fontId="116" fillId="12" borderId="0" xfId="605" applyNumberFormat="1" applyFont="1" applyFill="1">
      <alignment/>
      <protection/>
    </xf>
    <xf numFmtId="3" fontId="104" fillId="12" borderId="3" xfId="552" applyNumberFormat="1" applyFont="1" applyFill="1" applyBorder="1" applyAlignment="1">
      <alignment horizontal="center" vertical="center" wrapText="1"/>
      <protection/>
    </xf>
    <xf numFmtId="3" fontId="103" fillId="0" borderId="3" xfId="626" applyNumberFormat="1" applyFont="1" applyFill="1" applyBorder="1" applyAlignment="1">
      <alignment horizontal="center" wrapText="1"/>
      <protection/>
    </xf>
    <xf numFmtId="0" fontId="118" fillId="0" borderId="3" xfId="626" applyFont="1" applyFill="1" applyBorder="1" applyAlignment="1">
      <alignment horizontal="left" vertical="center" wrapText="1"/>
      <protection/>
    </xf>
    <xf numFmtId="3" fontId="112" fillId="0" borderId="3" xfId="0" applyNumberFormat="1" applyFont="1" applyBorder="1" applyAlignment="1">
      <alignment horizontal="center"/>
    </xf>
    <xf numFmtId="3" fontId="114" fillId="12" borderId="3" xfId="604" applyNumberFormat="1" applyFont="1" applyFill="1" applyBorder="1" applyAlignment="1">
      <alignment horizontal="center" wrapText="1"/>
      <protection/>
    </xf>
    <xf numFmtId="1" fontId="104" fillId="51" borderId="3" xfId="552" applyNumberFormat="1" applyFont="1" applyFill="1" applyBorder="1" applyAlignment="1">
      <alignment horizontal="center" vertical="center" wrapText="1"/>
      <protection/>
    </xf>
    <xf numFmtId="173" fontId="104" fillId="12" borderId="3" xfId="552" applyNumberFormat="1" applyFont="1" applyFill="1" applyBorder="1" applyAlignment="1">
      <alignment horizontal="center" vertical="center" wrapText="1"/>
      <protection/>
    </xf>
    <xf numFmtId="173" fontId="103" fillId="0" borderId="3" xfId="552" applyNumberFormat="1" applyFont="1" applyBorder="1" applyAlignment="1">
      <alignment horizontal="center" wrapText="1"/>
      <protection/>
    </xf>
    <xf numFmtId="173" fontId="119" fillId="12" borderId="3" xfId="552" applyNumberFormat="1" applyFont="1" applyFill="1" applyBorder="1" applyAlignment="1">
      <alignment horizontal="center" wrapText="1"/>
      <protection/>
    </xf>
    <xf numFmtId="0" fontId="102" fillId="0" borderId="0" xfId="626" applyFont="1" applyFill="1">
      <alignment/>
      <protection/>
    </xf>
    <xf numFmtId="14" fontId="103" fillId="51" borderId="3" xfId="552" applyNumberFormat="1" applyFont="1" applyFill="1" applyBorder="1" applyAlignment="1">
      <alignment horizontal="center" vertical="center" wrapText="1"/>
      <protection/>
    </xf>
    <xf numFmtId="172" fontId="104" fillId="12" borderId="3" xfId="552" applyNumberFormat="1" applyFont="1" applyFill="1" applyBorder="1" applyAlignment="1">
      <alignment horizontal="center" vertical="center" wrapText="1"/>
      <protection/>
    </xf>
    <xf numFmtId="172" fontId="103" fillId="0" borderId="3" xfId="552" applyNumberFormat="1" applyFont="1" applyBorder="1" applyAlignment="1">
      <alignment horizontal="center" wrapText="1"/>
      <protection/>
    </xf>
    <xf numFmtId="3" fontId="114" fillId="12" borderId="3" xfId="604" applyNumberFormat="1" applyFont="1" applyFill="1" applyBorder="1" applyAlignment="1">
      <alignment horizontal="center"/>
      <protection/>
    </xf>
    <xf numFmtId="14" fontId="103" fillId="0" borderId="3" xfId="552" applyNumberFormat="1" applyFont="1" applyBorder="1" applyAlignment="1">
      <alignment horizontal="center" vertical="center" wrapText="1"/>
      <protection/>
    </xf>
    <xf numFmtId="0" fontId="113" fillId="0" borderId="3" xfId="625" applyFont="1" applyBorder="1" applyAlignment="1">
      <alignment vertical="center" wrapText="1"/>
      <protection/>
    </xf>
    <xf numFmtId="3" fontId="103" fillId="0" borderId="3" xfId="626" applyNumberFormat="1" applyFont="1" applyFill="1" applyBorder="1" applyAlignment="1">
      <alignment horizontal="center" vertical="center"/>
      <protection/>
    </xf>
    <xf numFmtId="3" fontId="103" fillId="0" borderId="3" xfId="626" applyNumberFormat="1" applyFont="1" applyFill="1" applyBorder="1" applyAlignment="1">
      <alignment horizontal="center" vertical="center" wrapText="1"/>
      <protection/>
    </xf>
    <xf numFmtId="3" fontId="108" fillId="0" borderId="0" xfId="626" applyNumberFormat="1" applyFont="1" applyFill="1">
      <alignment/>
      <protection/>
    </xf>
    <xf numFmtId="3" fontId="104" fillId="51" borderId="3" xfId="552" applyNumberFormat="1" applyFont="1" applyFill="1" applyBorder="1" applyAlignment="1">
      <alignment horizontal="center" vertical="center" wrapText="1"/>
      <protection/>
    </xf>
    <xf numFmtId="0" fontId="110" fillId="51" borderId="3" xfId="604" applyFont="1" applyFill="1" applyBorder="1" applyAlignment="1">
      <alignment horizontal="center" vertical="center" wrapText="1"/>
      <protection/>
    </xf>
    <xf numFmtId="0" fontId="110" fillId="51" borderId="3" xfId="604" applyFont="1" applyFill="1" applyBorder="1" applyAlignment="1">
      <alignment horizontal="center" vertical="center"/>
      <protection/>
    </xf>
    <xf numFmtId="0" fontId="112" fillId="51" borderId="0" xfId="604" applyFont="1" applyFill="1" applyBorder="1" applyAlignment="1">
      <alignment horizontal="right" vertical="center"/>
      <protection/>
    </xf>
    <xf numFmtId="0" fontId="109" fillId="51" borderId="0" xfId="626" applyFont="1" applyFill="1">
      <alignment/>
      <protection/>
    </xf>
    <xf numFmtId="14" fontId="104" fillId="0" borderId="3" xfId="552" applyNumberFormat="1" applyFont="1" applyBorder="1" applyAlignment="1">
      <alignment horizontal="center" vertical="center" wrapText="1"/>
      <protection/>
    </xf>
    <xf numFmtId="173" fontId="104" fillId="51" borderId="3" xfId="626" applyNumberFormat="1" applyFont="1" applyFill="1" applyBorder="1" applyAlignment="1">
      <alignment horizontal="center" vertical="center" wrapText="1"/>
      <protection/>
    </xf>
    <xf numFmtId="173" fontId="103" fillId="0" borderId="3" xfId="626" applyNumberFormat="1" applyFont="1" applyFill="1" applyBorder="1" applyAlignment="1">
      <alignment horizontal="center" vertical="center" wrapText="1"/>
      <protection/>
    </xf>
    <xf numFmtId="173" fontId="104" fillId="51" borderId="3" xfId="626" applyNumberFormat="1" applyFont="1" applyFill="1" applyBorder="1" applyAlignment="1">
      <alignment horizontal="center" vertical="center"/>
      <protection/>
    </xf>
    <xf numFmtId="0" fontId="110" fillId="51" borderId="3" xfId="0" applyFont="1" applyFill="1" applyBorder="1" applyAlignment="1">
      <alignment horizontal="center" vertical="center" wrapText="1"/>
    </xf>
    <xf numFmtId="173" fontId="103" fillId="51" borderId="3" xfId="626" applyNumberFormat="1" applyFont="1" applyFill="1" applyBorder="1" applyAlignment="1">
      <alignment horizontal="center" vertical="center"/>
      <protection/>
    </xf>
    <xf numFmtId="0" fontId="120" fillId="0" borderId="0" xfId="626" applyFont="1" applyFill="1" applyAlignment="1">
      <alignment horizontal="center"/>
      <protection/>
    </xf>
    <xf numFmtId="3" fontId="105" fillId="0" borderId="3" xfId="626" applyNumberFormat="1" applyFont="1" applyFill="1" applyBorder="1" applyAlignment="1">
      <alignment horizontal="center" vertical="center"/>
      <protection/>
    </xf>
    <xf numFmtId="3" fontId="105" fillId="0" borderId="3" xfId="626" applyNumberFormat="1" applyFont="1" applyFill="1" applyBorder="1" applyAlignment="1">
      <alignment horizontal="center" vertical="center"/>
      <protection/>
    </xf>
    <xf numFmtId="3" fontId="106" fillId="0" borderId="3" xfId="626" applyNumberFormat="1" applyFont="1" applyFill="1" applyBorder="1" applyAlignment="1">
      <alignment horizontal="center" vertical="center" wrapText="1"/>
      <protection/>
    </xf>
    <xf numFmtId="0" fontId="107" fillId="0" borderId="3" xfId="0" applyFont="1" applyBorder="1" applyAlignment="1">
      <alignment horizontal="center" vertical="center" wrapText="1"/>
    </xf>
    <xf numFmtId="3" fontId="106" fillId="0" borderId="3" xfId="626" applyNumberFormat="1" applyFont="1" applyFill="1" applyBorder="1" applyAlignment="1">
      <alignment horizontal="center" vertical="center"/>
      <protection/>
    </xf>
    <xf numFmtId="0" fontId="107" fillId="0" borderId="3" xfId="0" applyFont="1" applyBorder="1" applyAlignment="1">
      <alignment horizontal="center" vertical="center"/>
    </xf>
    <xf numFmtId="0" fontId="104" fillId="0" borderId="0" xfId="626" applyFont="1" applyFill="1">
      <alignment/>
      <protection/>
    </xf>
    <xf numFmtId="0" fontId="104" fillId="0" borderId="3" xfId="626" applyFont="1" applyFill="1" applyBorder="1" applyAlignment="1">
      <alignment horizontal="center" vertical="center" wrapText="1"/>
      <protection/>
    </xf>
    <xf numFmtId="3" fontId="105" fillId="12" borderId="3" xfId="626" applyNumberFormat="1" applyFont="1" applyFill="1" applyBorder="1" applyAlignment="1">
      <alignment horizontal="center" vertical="center"/>
      <protection/>
    </xf>
    <xf numFmtId="0" fontId="105" fillId="0" borderId="3" xfId="626" applyFont="1" applyFill="1" applyBorder="1" applyAlignment="1">
      <alignment horizontal="center" vertical="center"/>
      <protection/>
    </xf>
    <xf numFmtId="1" fontId="105" fillId="0" borderId="3" xfId="626" applyNumberFormat="1" applyFont="1" applyFill="1" applyBorder="1" applyAlignment="1">
      <alignment horizontal="center" vertical="center"/>
      <protection/>
    </xf>
    <xf numFmtId="3" fontId="106" fillId="12" borderId="3" xfId="626" applyNumberFormat="1" applyFont="1" applyFill="1" applyBorder="1" applyAlignment="1">
      <alignment horizontal="center" vertical="center"/>
      <protection/>
    </xf>
    <xf numFmtId="3" fontId="106" fillId="0" borderId="3" xfId="626" applyNumberFormat="1" applyFont="1" applyFill="1" applyBorder="1" applyAlignment="1">
      <alignment horizontal="center" vertical="center" wrapText="1"/>
      <protection/>
    </xf>
    <xf numFmtId="0" fontId="121" fillId="0" borderId="3" xfId="626" applyFont="1" applyFill="1" applyBorder="1" applyAlignment="1">
      <alignment horizontal="center" vertical="center" wrapText="1"/>
      <protection/>
    </xf>
    <xf numFmtId="3" fontId="122" fillId="0" borderId="3" xfId="552" applyNumberFormat="1" applyFont="1" applyBorder="1" applyAlignment="1">
      <alignment horizontal="center" vertical="center" wrapText="1"/>
      <protection/>
    </xf>
    <xf numFmtId="3" fontId="123" fillId="0" borderId="3" xfId="626" applyNumberFormat="1" applyFont="1" applyFill="1" applyBorder="1" applyAlignment="1">
      <alignment horizontal="center" vertical="center" wrapText="1"/>
      <protection/>
    </xf>
    <xf numFmtId="0" fontId="124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110" fillId="0" borderId="3" xfId="605" applyFont="1" applyBorder="1" applyAlignment="1">
      <alignment horizontal="center" vertical="center" wrapText="1"/>
      <protection/>
    </xf>
    <xf numFmtId="3" fontId="110" fillId="0" borderId="3" xfId="605" applyNumberFormat="1" applyFont="1" applyBorder="1" applyAlignment="1">
      <alignment horizontal="center" vertical="center" wrapText="1"/>
      <protection/>
    </xf>
    <xf numFmtId="0" fontId="125" fillId="0" borderId="0" xfId="626" applyFont="1" applyFill="1" applyAlignment="1">
      <alignment horizontal="center" wrapText="1"/>
      <protection/>
    </xf>
    <xf numFmtId="0" fontId="126" fillId="0" borderId="0" xfId="626" applyFont="1" applyFill="1" applyAlignment="1">
      <alignment horizontal="center"/>
      <protection/>
    </xf>
    <xf numFmtId="0" fontId="102" fillId="0" borderId="3" xfId="626" applyFont="1" applyFill="1" applyBorder="1" applyAlignment="1">
      <alignment horizontal="center"/>
      <protection/>
    </xf>
    <xf numFmtId="0" fontId="105" fillId="51" borderId="3" xfId="626" applyFont="1" applyFill="1" applyBorder="1" applyAlignment="1">
      <alignment horizontal="center" vertical="center"/>
      <protection/>
    </xf>
    <xf numFmtId="0" fontId="127" fillId="0" borderId="0" xfId="626" applyFont="1" applyFill="1" applyAlignment="1">
      <alignment horizontal="center" wrapText="1"/>
      <protection/>
    </xf>
    <xf numFmtId="0" fontId="120" fillId="0" borderId="0" xfId="626" applyFont="1" applyFill="1" applyAlignment="1">
      <alignment horizontal="center"/>
      <protection/>
    </xf>
    <xf numFmtId="0" fontId="128" fillId="51" borderId="3" xfId="626" applyFont="1" applyFill="1" applyBorder="1" applyAlignment="1">
      <alignment horizontal="center" vertical="center"/>
      <protection/>
    </xf>
    <xf numFmtId="0" fontId="111" fillId="0" borderId="0" xfId="605" applyFont="1" applyAlignment="1">
      <alignment horizontal="center" vertical="center" wrapText="1"/>
      <protection/>
    </xf>
    <xf numFmtId="0" fontId="129" fillId="0" borderId="0" xfId="605" applyFont="1" applyAlignment="1">
      <alignment horizontal="center" vertical="center" wrapText="1"/>
      <protection/>
    </xf>
    <xf numFmtId="0" fontId="110" fillId="0" borderId="3" xfId="605" applyFont="1" applyBorder="1" applyAlignment="1">
      <alignment horizontal="center"/>
      <protection/>
    </xf>
    <xf numFmtId="2" fontId="110" fillId="0" borderId="3" xfId="605" applyNumberFormat="1" applyFont="1" applyBorder="1" applyAlignment="1">
      <alignment horizontal="center" vertical="center" wrapText="1"/>
      <protection/>
    </xf>
    <xf numFmtId="0" fontId="110" fillId="0" borderId="3" xfId="605" applyFont="1" applyBorder="1" applyAlignment="1">
      <alignment horizontal="center" vertical="center" wrapText="1"/>
      <protection/>
    </xf>
    <xf numFmtId="0" fontId="110" fillId="0" borderId="3" xfId="605" applyNumberFormat="1" applyFont="1" applyBorder="1" applyAlignment="1">
      <alignment horizontal="center" vertical="center" wrapText="1"/>
      <protection/>
    </xf>
    <xf numFmtId="0" fontId="130" fillId="0" borderId="0" xfId="605" applyFont="1" applyAlignment="1">
      <alignment horizontal="center" vertical="center" wrapText="1"/>
      <protection/>
    </xf>
    <xf numFmtId="0" fontId="117" fillId="0" borderId="0" xfId="605" applyFont="1" applyAlignment="1">
      <alignment horizontal="center" vertical="center" wrapText="1"/>
      <protection/>
    </xf>
    <xf numFmtId="0" fontId="105" fillId="0" borderId="0" xfId="626" applyFont="1" applyFill="1" applyAlignment="1">
      <alignment horizontal="center"/>
      <protection/>
    </xf>
    <xf numFmtId="0" fontId="131" fillId="0" borderId="0" xfId="626" applyFont="1" applyFill="1" applyAlignment="1">
      <alignment horizontal="center"/>
      <protection/>
    </xf>
    <xf numFmtId="0" fontId="105" fillId="0" borderId="3" xfId="626" applyFont="1" applyFill="1" applyBorder="1" applyAlignment="1">
      <alignment horizontal="center" vertical="center"/>
      <protection/>
    </xf>
    <xf numFmtId="0" fontId="39" fillId="0" borderId="0" xfId="626" applyFont="1" applyFill="1" applyAlignment="1">
      <alignment horizontal="center"/>
      <protection/>
    </xf>
    <xf numFmtId="0" fontId="47" fillId="0" borderId="0" xfId="626" applyFont="1" applyFill="1" applyAlignment="1">
      <alignment horizontal="center"/>
      <protection/>
    </xf>
    <xf numFmtId="0" fontId="39" fillId="0" borderId="3" xfId="626" applyFont="1" applyFill="1" applyBorder="1" applyAlignment="1">
      <alignment horizontal="center" vertical="center"/>
      <protection/>
    </xf>
    <xf numFmtId="0" fontId="132" fillId="0" borderId="0" xfId="626" applyFont="1" applyFill="1" applyBorder="1" applyAlignment="1">
      <alignment horizontal="center" vertical="center" wrapText="1"/>
      <protection/>
    </xf>
    <xf numFmtId="0" fontId="125" fillId="0" borderId="0" xfId="626" applyFont="1" applyFill="1" applyAlignment="1">
      <alignment horizontal="center" vertical="center" wrapText="1"/>
      <protection/>
    </xf>
    <xf numFmtId="2" fontId="106" fillId="0" borderId="3" xfId="626" applyNumberFormat="1" applyFont="1" applyFill="1" applyBorder="1" applyAlignment="1">
      <alignment horizontal="center" vertical="center" wrapText="1"/>
      <protection/>
    </xf>
    <xf numFmtId="0" fontId="106" fillId="0" borderId="3" xfId="626" applyFont="1" applyFill="1" applyBorder="1" applyAlignment="1">
      <alignment horizontal="center" vertical="center" wrapText="1"/>
      <protection/>
    </xf>
    <xf numFmtId="14" fontId="103" fillId="0" borderId="3" xfId="552" applyNumberFormat="1" applyFont="1" applyFill="1" applyBorder="1" applyAlignment="1">
      <alignment horizontal="center" vertical="center" wrapText="1"/>
      <protection/>
    </xf>
    <xf numFmtId="0" fontId="102" fillId="0" borderId="3" xfId="626" applyFont="1" applyFill="1" applyBorder="1" applyAlignment="1">
      <alignment horizontal="center"/>
      <protection/>
    </xf>
    <xf numFmtId="0" fontId="110" fillId="51" borderId="3" xfId="0" applyFont="1" applyFill="1" applyBorder="1" applyAlignment="1">
      <alignment horizontal="left" vertical="center"/>
    </xf>
    <xf numFmtId="0" fontId="133" fillId="0" borderId="3" xfId="0" applyFont="1" applyBorder="1" applyAlignment="1">
      <alignment vertical="center"/>
    </xf>
    <xf numFmtId="0" fontId="110" fillId="51" borderId="3" xfId="605" applyFont="1" applyFill="1" applyBorder="1" applyAlignment="1">
      <alignment horizontal="center" vertical="center" wrapText="1"/>
      <protection/>
    </xf>
    <xf numFmtId="3" fontId="133" fillId="0" borderId="3" xfId="605" applyNumberFormat="1" applyFont="1" applyBorder="1" applyAlignment="1">
      <alignment horizontal="center" vertical="center" wrapText="1"/>
      <protection/>
    </xf>
    <xf numFmtId="0" fontId="133" fillId="0" borderId="3" xfId="605" applyFont="1" applyBorder="1" applyAlignment="1">
      <alignment horizontal="center" vertical="center" wrapText="1"/>
      <protection/>
    </xf>
    <xf numFmtId="0" fontId="133" fillId="0" borderId="3" xfId="605" applyFont="1" applyBorder="1" applyAlignment="1">
      <alignment horizontal="left" vertical="center" wrapText="1"/>
      <protection/>
    </xf>
    <xf numFmtId="0" fontId="110" fillId="0" borderId="3" xfId="605" applyFont="1" applyBorder="1" applyAlignment="1">
      <alignment horizontal="left" vertical="center" wrapText="1"/>
      <protection/>
    </xf>
    <xf numFmtId="0" fontId="110" fillId="51" borderId="3" xfId="605" applyFont="1" applyFill="1" applyBorder="1" applyAlignment="1">
      <alignment horizontal="left" vertical="center" wrapText="1"/>
      <protection/>
    </xf>
    <xf numFmtId="3" fontId="133" fillId="51" borderId="3" xfId="605" applyNumberFormat="1" applyFont="1" applyFill="1" applyBorder="1" applyAlignment="1">
      <alignment horizontal="center" vertical="center" wrapText="1"/>
      <protection/>
    </xf>
    <xf numFmtId="0" fontId="134" fillId="0" borderId="0" xfId="605" applyFont="1" applyAlignment="1">
      <alignment horizontal="center" vertical="center" wrapText="1"/>
      <protection/>
    </xf>
    <xf numFmtId="0" fontId="133" fillId="0" borderId="3" xfId="0" applyFont="1" applyBorder="1" applyAlignment="1">
      <alignment horizontal="left" vertical="center"/>
    </xf>
    <xf numFmtId="0" fontId="117" fillId="51" borderId="23" xfId="605" applyFont="1" applyFill="1" applyBorder="1" applyAlignment="1">
      <alignment horizontal="center" vertical="center" wrapText="1"/>
      <protection/>
    </xf>
    <xf numFmtId="0" fontId="117" fillId="51" borderId="25" xfId="605" applyFont="1" applyFill="1" applyBorder="1" applyAlignment="1">
      <alignment horizontal="center" vertical="center" wrapText="1"/>
      <protection/>
    </xf>
    <xf numFmtId="0" fontId="117" fillId="51" borderId="26" xfId="605" applyFont="1" applyFill="1" applyBorder="1" applyAlignment="1">
      <alignment horizontal="center" vertical="center" wrapText="1"/>
      <protection/>
    </xf>
    <xf numFmtId="0" fontId="117" fillId="0" borderId="23" xfId="605" applyFont="1" applyBorder="1" applyAlignment="1">
      <alignment horizontal="center" vertical="center" wrapText="1"/>
      <protection/>
    </xf>
    <xf numFmtId="0" fontId="117" fillId="0" borderId="25" xfId="605" applyFont="1" applyBorder="1" applyAlignment="1">
      <alignment horizontal="center" vertical="center" wrapText="1"/>
      <protection/>
    </xf>
    <xf numFmtId="0" fontId="117" fillId="0" borderId="26" xfId="605" applyFont="1" applyBorder="1" applyAlignment="1">
      <alignment horizontal="center" vertical="center" wrapText="1"/>
      <protection/>
    </xf>
    <xf numFmtId="3" fontId="133" fillId="0" borderId="27" xfId="605" applyNumberFormat="1" applyFont="1" applyBorder="1" applyAlignment="1">
      <alignment horizontal="center" vertical="center" wrapText="1"/>
      <protection/>
    </xf>
    <xf numFmtId="3" fontId="133" fillId="0" borderId="24" xfId="605" applyNumberFormat="1" applyFont="1" applyBorder="1" applyAlignment="1">
      <alignment horizontal="center" vertical="center" wrapText="1"/>
      <protection/>
    </xf>
    <xf numFmtId="0" fontId="133" fillId="0" borderId="23" xfId="605" applyNumberFormat="1" applyFont="1" applyBorder="1" applyAlignment="1">
      <alignment horizontal="center" vertical="center" wrapText="1"/>
      <protection/>
    </xf>
    <xf numFmtId="0" fontId="133" fillId="0" borderId="26" xfId="605" applyNumberFormat="1" applyFont="1" applyBorder="1" applyAlignment="1">
      <alignment horizontal="center" vertical="center" wrapText="1"/>
      <protection/>
    </xf>
    <xf numFmtId="0" fontId="133" fillId="0" borderId="27" xfId="605" applyFont="1" applyBorder="1" applyAlignment="1">
      <alignment horizontal="center" vertical="center" wrapText="1"/>
      <protection/>
    </xf>
    <xf numFmtId="0" fontId="133" fillId="0" borderId="28" xfId="605" applyFont="1" applyBorder="1" applyAlignment="1">
      <alignment horizontal="center" vertical="center" wrapText="1"/>
      <protection/>
    </xf>
    <xf numFmtId="0" fontId="133" fillId="0" borderId="24" xfId="605" applyFont="1" applyBorder="1" applyAlignment="1">
      <alignment horizontal="center" vertical="center" wrapText="1"/>
      <protection/>
    </xf>
    <xf numFmtId="3" fontId="133" fillId="0" borderId="28" xfId="605" applyNumberFormat="1" applyFont="1" applyBorder="1" applyAlignment="1">
      <alignment horizontal="center" vertical="center" wrapText="1"/>
      <protection/>
    </xf>
    <xf numFmtId="2" fontId="110" fillId="0" borderId="27" xfId="605" applyNumberFormat="1" applyFont="1" applyBorder="1" applyAlignment="1">
      <alignment horizontal="center" vertical="center" wrapText="1"/>
      <protection/>
    </xf>
    <xf numFmtId="2" fontId="110" fillId="0" borderId="28" xfId="605" applyNumberFormat="1" applyFont="1" applyBorder="1" applyAlignment="1">
      <alignment horizontal="center" vertical="center" wrapText="1"/>
      <protection/>
    </xf>
    <xf numFmtId="2" fontId="110" fillId="0" borderId="24" xfId="605" applyNumberFormat="1" applyFont="1" applyBorder="1" applyAlignment="1">
      <alignment horizontal="center" vertical="center" wrapText="1"/>
      <protection/>
    </xf>
  </cellXfs>
  <cellStyles count="66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 5" xfId="21"/>
    <cellStyle name="20% - Accent1_П_1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_П_1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_П_1" xfId="34"/>
    <cellStyle name="20% - Accent4" xfId="35"/>
    <cellStyle name="20% - Accent4 2" xfId="36"/>
    <cellStyle name="20% - Accent4 3" xfId="37"/>
    <cellStyle name="20% - Accent4 4" xfId="38"/>
    <cellStyle name="20% - Accent4 5" xfId="39"/>
    <cellStyle name="20% - Accent4_П_1" xfId="40"/>
    <cellStyle name="20% - Accent5" xfId="41"/>
    <cellStyle name="20% - Accent5 2" xfId="42"/>
    <cellStyle name="20% - Accent5 3" xfId="43"/>
    <cellStyle name="20% - Accent5 4" xfId="44"/>
    <cellStyle name="20% - Accent5_П_1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3" xfId="56"/>
    <cellStyle name="20% — акцент1 3" xfId="57"/>
    <cellStyle name="20% - Акцент1 4" xfId="58"/>
    <cellStyle name="20% - Акцент1 5" xfId="59"/>
    <cellStyle name="20% - Акцент1 6" xfId="60"/>
    <cellStyle name="20% - Акцент1_16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3" xfId="66"/>
    <cellStyle name="20% — акцент2 3" xfId="67"/>
    <cellStyle name="20% - Акцент2 4" xfId="68"/>
    <cellStyle name="20% - Акцент2 5" xfId="69"/>
    <cellStyle name="20% - Акцент2 6" xfId="70"/>
    <cellStyle name="20% - Акцент2_16 " xfId="71"/>
    <cellStyle name="20% - Акцент3" xfId="72"/>
    <cellStyle name="20% — акцент3" xfId="73"/>
    <cellStyle name="20% - Акцент3 2" xfId="74"/>
    <cellStyle name="20% — акцент3 2" xfId="75"/>
    <cellStyle name="20% - Акцент3 3" xfId="76"/>
    <cellStyle name="20% — акцент3 3" xfId="77"/>
    <cellStyle name="20% - Акцент3 4" xfId="78"/>
    <cellStyle name="20% - Акцент3 5" xfId="79"/>
    <cellStyle name="20% - Акцент3 6" xfId="80"/>
    <cellStyle name="20% - Акцент3_16 " xfId="81"/>
    <cellStyle name="20% - Акцент4" xfId="82"/>
    <cellStyle name="20% — акцент4" xfId="83"/>
    <cellStyle name="20% - Акцент4 2" xfId="84"/>
    <cellStyle name="20% — акцент4 2" xfId="85"/>
    <cellStyle name="20% - Акцент4 3" xfId="86"/>
    <cellStyle name="20% — акцент4 3" xfId="87"/>
    <cellStyle name="20% - Акцент4 4" xfId="88"/>
    <cellStyle name="20% - Акцент4 5" xfId="89"/>
    <cellStyle name="20% - Акцент4 6" xfId="90"/>
    <cellStyle name="20% - Акцент4_16 " xfId="91"/>
    <cellStyle name="20% - Акцент5" xfId="92"/>
    <cellStyle name="20% — акцент5" xfId="93"/>
    <cellStyle name="20% - Акцент5 2" xfId="94"/>
    <cellStyle name="20% — акцент5 2" xfId="95"/>
    <cellStyle name="20% - Акцент5 3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_16 " xfId="109"/>
    <cellStyle name="20% – Акцентування1" xfId="110"/>
    <cellStyle name="20% – Акцентування1 2" xfId="111"/>
    <cellStyle name="20% – Акцентування1_П_1" xfId="112"/>
    <cellStyle name="20% – Акцентування2" xfId="113"/>
    <cellStyle name="20% – Акцентування2 2" xfId="114"/>
    <cellStyle name="20% – Акцентування2_П_1" xfId="115"/>
    <cellStyle name="20% – Акцентування3" xfId="116"/>
    <cellStyle name="20% – Акцентування3 2" xfId="117"/>
    <cellStyle name="20% – Акцентування3_П_1" xfId="118"/>
    <cellStyle name="20% – Акцентування4" xfId="119"/>
    <cellStyle name="20% – Акцентування4 2" xfId="120"/>
    <cellStyle name="20% – Акцентування4_П_1" xfId="121"/>
    <cellStyle name="20% – Акцентування5" xfId="122"/>
    <cellStyle name="20% – Акцентування5 2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_П_1" xfId="127"/>
    <cellStyle name="40% - Accent1" xfId="128"/>
    <cellStyle name="40% - Accent1 2" xfId="129"/>
    <cellStyle name="40% - Accent1 3" xfId="130"/>
    <cellStyle name="40% - Accent1 4" xfId="131"/>
    <cellStyle name="40% - Accent1_П_1" xfId="132"/>
    <cellStyle name="40% - Accent2" xfId="133"/>
    <cellStyle name="40% - Accent2 2" xfId="134"/>
    <cellStyle name="40% - Accent2 3" xfId="135"/>
    <cellStyle name="40% - Accent2 4" xfId="136"/>
    <cellStyle name="40% - Accent2_П_1" xfId="137"/>
    <cellStyle name="40% - Accent3" xfId="138"/>
    <cellStyle name="40% - Accent3 2" xfId="139"/>
    <cellStyle name="40% - Accent3 3" xfId="140"/>
    <cellStyle name="40% - Accent3 4" xfId="141"/>
    <cellStyle name="40% - Accent3 5" xfId="142"/>
    <cellStyle name="40% - Accent3_П_1" xfId="143"/>
    <cellStyle name="40% - Accent4" xfId="144"/>
    <cellStyle name="40% - Accent4 2" xfId="145"/>
    <cellStyle name="40% - Accent4 3" xfId="146"/>
    <cellStyle name="40% - Accent4 4" xfId="147"/>
    <cellStyle name="40% - Accent4 5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 5" xfId="159"/>
    <cellStyle name="40% - Accent6_П_1" xfId="160"/>
    <cellStyle name="40% - Акцент1" xfId="161"/>
    <cellStyle name="40% — акцент1" xfId="162"/>
    <cellStyle name="40% - Акцент1 2" xfId="163"/>
    <cellStyle name="40% — акцент1 2" xfId="164"/>
    <cellStyle name="40% - Акцент1 3" xfId="165"/>
    <cellStyle name="40% — акцент1 3" xfId="166"/>
    <cellStyle name="40% - Акцент1 4" xfId="167"/>
    <cellStyle name="40% - Акцент1 5" xfId="168"/>
    <cellStyle name="40% - Акцент1 6" xfId="169"/>
    <cellStyle name="40% - Акцент1_16 " xfId="170"/>
    <cellStyle name="40% - Акцент2" xfId="171"/>
    <cellStyle name="40% — акцент2" xfId="172"/>
    <cellStyle name="40% - Акцент2 2" xfId="173"/>
    <cellStyle name="40% — акцент2 2" xfId="174"/>
    <cellStyle name="40% - Акцент2 3" xfId="175"/>
    <cellStyle name="40% - Акцент2 4" xfId="176"/>
    <cellStyle name="40% - Акцент2 5" xfId="177"/>
    <cellStyle name="40% - Акцент2 6" xfId="178"/>
    <cellStyle name="40% - Акцент3" xfId="179"/>
    <cellStyle name="40% — акцент3" xfId="180"/>
    <cellStyle name="40% - Акцент3 2" xfId="181"/>
    <cellStyle name="40% — акцент3 2" xfId="182"/>
    <cellStyle name="40% - Акцент3 3" xfId="183"/>
    <cellStyle name="40% — акцент3 3" xfId="184"/>
    <cellStyle name="40% - Акцент3 4" xfId="185"/>
    <cellStyle name="40% - Акцент3 5" xfId="186"/>
    <cellStyle name="40% - Акцент3 6" xfId="187"/>
    <cellStyle name="40% - Акцент3_16 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_16 " xfId="198"/>
    <cellStyle name="40% - Акцент5" xfId="199"/>
    <cellStyle name="40% — акцент5" xfId="200"/>
    <cellStyle name="40% - Акцент5 2" xfId="201"/>
    <cellStyle name="40% — акцент5 2" xfId="202"/>
    <cellStyle name="40% - Акцент5 3" xfId="203"/>
    <cellStyle name="40% — акцент5 3" xfId="204"/>
    <cellStyle name="40% - Акцент5 4" xfId="205"/>
    <cellStyle name="40% - Акцент5 5" xfId="206"/>
    <cellStyle name="40% - Акцент5 6" xfId="207"/>
    <cellStyle name="40% - Акцент5_16 " xfId="208"/>
    <cellStyle name="40% - Акцент6" xfId="209"/>
    <cellStyle name="40% — акцент6" xfId="210"/>
    <cellStyle name="40% - Акцент6 2" xfId="211"/>
    <cellStyle name="40% — акцент6 2" xfId="212"/>
    <cellStyle name="40% - Акцент6 3" xfId="213"/>
    <cellStyle name="40% — акцент6 3" xfId="214"/>
    <cellStyle name="40% - Акцент6 4" xfId="215"/>
    <cellStyle name="40% - Акцент6 5" xfId="216"/>
    <cellStyle name="40% - Акцент6 6" xfId="217"/>
    <cellStyle name="40% - Акцент6_16 " xfId="218"/>
    <cellStyle name="40% – Акцентування1" xfId="219"/>
    <cellStyle name="40% – Акцентування1 2" xfId="220"/>
    <cellStyle name="40% – Акцентування1_П_1" xfId="221"/>
    <cellStyle name="40% – Акцентування2" xfId="222"/>
    <cellStyle name="40% – Акцентування2 2" xfId="223"/>
    <cellStyle name="40% – Акцентування2_П_1" xfId="224"/>
    <cellStyle name="40% – Акцентування3" xfId="225"/>
    <cellStyle name="40% – Акцентування3 2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_П_1" xfId="230"/>
    <cellStyle name="40% – Акцентування5" xfId="231"/>
    <cellStyle name="40% – Акцентування5 2" xfId="232"/>
    <cellStyle name="40% – Акцентування5_П_1" xfId="233"/>
    <cellStyle name="40% – Акцентування6" xfId="234"/>
    <cellStyle name="40% – Акцентування6 2" xfId="235"/>
    <cellStyle name="40% – Акцентування6_П_1" xfId="236"/>
    <cellStyle name="60% - Accent1" xfId="237"/>
    <cellStyle name="60% - Accent1 2" xfId="238"/>
    <cellStyle name="60% - Accent1 3" xfId="239"/>
    <cellStyle name="60% - Accent1 4" xfId="240"/>
    <cellStyle name="60% - Accent1 5" xfId="241"/>
    <cellStyle name="60% - Accent1_П_1" xfId="242"/>
    <cellStyle name="60% - Accent2" xfId="243"/>
    <cellStyle name="60% - Accent2 2" xfId="244"/>
    <cellStyle name="60% - Accent2 3" xfId="245"/>
    <cellStyle name="60% - Accent2 4" xfId="246"/>
    <cellStyle name="60% - Accent2 5" xfId="247"/>
    <cellStyle name="60% - Accent2_П_1" xfId="248"/>
    <cellStyle name="60% - Accent3" xfId="249"/>
    <cellStyle name="60% - Accent3 2" xfId="250"/>
    <cellStyle name="60% - Accent3 3" xfId="251"/>
    <cellStyle name="60% - Accent3 4" xfId="252"/>
    <cellStyle name="60% - Accent3 5" xfId="253"/>
    <cellStyle name="60% - Accent3_П_1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_П_1" xfId="260"/>
    <cellStyle name="60% - Accent5" xfId="261"/>
    <cellStyle name="60% - Accent5 2" xfId="262"/>
    <cellStyle name="60% - Accent5 3" xfId="263"/>
    <cellStyle name="60% - Accent5 4" xfId="264"/>
    <cellStyle name="60% - Accent5_П_1" xfId="265"/>
    <cellStyle name="60% - Accent6" xfId="266"/>
    <cellStyle name="60% - Accent6 2" xfId="267"/>
    <cellStyle name="60% - Accent6 3" xfId="268"/>
    <cellStyle name="60% - Accent6 4" xfId="269"/>
    <cellStyle name="60% - Accent6 5" xfId="270"/>
    <cellStyle name="60% - Accent6_П_1" xfId="271"/>
    <cellStyle name="60% - Акцент1" xfId="272"/>
    <cellStyle name="60% — акцент1" xfId="273"/>
    <cellStyle name="60% - Акцент1 2" xfId="274"/>
    <cellStyle name="60% — акцент1 2" xfId="275"/>
    <cellStyle name="60% - Акцент1 3" xfId="276"/>
    <cellStyle name="60% — акцент1 3" xfId="277"/>
    <cellStyle name="60% - Акцент1 4" xfId="278"/>
    <cellStyle name="60% - Акцент1 5" xfId="279"/>
    <cellStyle name="60% - Акцент1 6" xfId="280"/>
    <cellStyle name="60% - Акцент1_16 " xfId="281"/>
    <cellStyle name="60% - Акцент2" xfId="282"/>
    <cellStyle name="60% — акцент2" xfId="283"/>
    <cellStyle name="60% - Акцент2 2" xfId="284"/>
    <cellStyle name="60% — акцент2 2" xfId="285"/>
    <cellStyle name="60% - Акцент2 3" xfId="286"/>
    <cellStyle name="60% — акцент2 3" xfId="287"/>
    <cellStyle name="60% - Акцент2 4" xfId="288"/>
    <cellStyle name="60% - Акцент2 5" xfId="289"/>
    <cellStyle name="60% - Акцент2 6" xfId="290"/>
    <cellStyle name="60% - Акцент2_16 " xfId="291"/>
    <cellStyle name="60% - Акцент3" xfId="292"/>
    <cellStyle name="60% — акцент3" xfId="293"/>
    <cellStyle name="60% - Акцент3 2" xfId="294"/>
    <cellStyle name="60% — акцент3 2" xfId="295"/>
    <cellStyle name="60% - Акцент3 3" xfId="296"/>
    <cellStyle name="60% — акцент3 3" xfId="297"/>
    <cellStyle name="60% - Акцент3 4" xfId="298"/>
    <cellStyle name="60% - Акцент3 5" xfId="299"/>
    <cellStyle name="60% - Акцент3 6" xfId="300"/>
    <cellStyle name="60% - Акцент3_16 " xfId="301"/>
    <cellStyle name="60% - Акцент4" xfId="302"/>
    <cellStyle name="60% — акцент4" xfId="303"/>
    <cellStyle name="60% - Акцент4 2" xfId="304"/>
    <cellStyle name="60% — акцент4 2" xfId="305"/>
    <cellStyle name="60% - Акцент4 3" xfId="306"/>
    <cellStyle name="60% — акцент4 3" xfId="307"/>
    <cellStyle name="60% - Акцент4 4" xfId="308"/>
    <cellStyle name="60% - Акцент4 5" xfId="309"/>
    <cellStyle name="60% - Акцент4 6" xfId="310"/>
    <cellStyle name="60% - Акцент4_16 " xfId="311"/>
    <cellStyle name="60% - Акцент5" xfId="312"/>
    <cellStyle name="60% — акцент5" xfId="313"/>
    <cellStyle name="60% - Акцент5 2" xfId="314"/>
    <cellStyle name="60% — акцент5 2" xfId="315"/>
    <cellStyle name="60% - Акцент5 3" xfId="316"/>
    <cellStyle name="60% — акцент5 3" xfId="317"/>
    <cellStyle name="60% - Акцент5 4" xfId="318"/>
    <cellStyle name="60% - Акцент5 5" xfId="319"/>
    <cellStyle name="60% - Акцент5 6" xfId="320"/>
    <cellStyle name="60% - Акцент5_16 " xfId="321"/>
    <cellStyle name="60% - Акцент6" xfId="322"/>
    <cellStyle name="60% — акцент6" xfId="323"/>
    <cellStyle name="60% - Акцент6 2" xfId="324"/>
    <cellStyle name="60% — акцент6 2" xfId="325"/>
    <cellStyle name="60% - Акцент6 3" xfId="326"/>
    <cellStyle name="60% — акцент6 3" xfId="327"/>
    <cellStyle name="60% - Акцент6 4" xfId="328"/>
    <cellStyle name="60% - Акцент6 5" xfId="329"/>
    <cellStyle name="60% - Акцент6 6" xfId="330"/>
    <cellStyle name="60% - Акцент6_16 " xfId="331"/>
    <cellStyle name="60% – Акцентування1" xfId="332"/>
    <cellStyle name="60% – Акцентування1 2" xfId="333"/>
    <cellStyle name="60% – Акцентування2" xfId="334"/>
    <cellStyle name="60% – Акцентування2 2" xfId="335"/>
    <cellStyle name="60% – Акцентування3" xfId="336"/>
    <cellStyle name="60% – Акцентування3 2" xfId="337"/>
    <cellStyle name="60% – Акцентування4" xfId="338"/>
    <cellStyle name="60% – Акцентування4 2" xfId="339"/>
    <cellStyle name="60% – Акцентування5" xfId="340"/>
    <cellStyle name="60% – Акцентування5 2" xfId="341"/>
    <cellStyle name="60% – Акцентування6" xfId="342"/>
    <cellStyle name="60% – Акцентування6 2" xfId="343"/>
    <cellStyle name="Accent1" xfId="344"/>
    <cellStyle name="Accent1 2" xfId="345"/>
    <cellStyle name="Accent1 3" xfId="346"/>
    <cellStyle name="Accent1 4" xfId="347"/>
    <cellStyle name="Accent1 5" xfId="348"/>
    <cellStyle name="Accent1_П_1" xfId="349"/>
    <cellStyle name="Accent2" xfId="350"/>
    <cellStyle name="Accent2 2" xfId="351"/>
    <cellStyle name="Accent2 3" xfId="352"/>
    <cellStyle name="Accent2 4" xfId="353"/>
    <cellStyle name="Accent2_П_1" xfId="354"/>
    <cellStyle name="Accent3" xfId="355"/>
    <cellStyle name="Accent3 2" xfId="356"/>
    <cellStyle name="Accent3 3" xfId="357"/>
    <cellStyle name="Accent3 4" xfId="358"/>
    <cellStyle name="Accent3 5" xfId="359"/>
    <cellStyle name="Accent3_П_1" xfId="360"/>
    <cellStyle name="Accent4" xfId="361"/>
    <cellStyle name="Accent4 2" xfId="362"/>
    <cellStyle name="Accent4 3" xfId="363"/>
    <cellStyle name="Accent4 4" xfId="364"/>
    <cellStyle name="Accent4 5" xfId="365"/>
    <cellStyle name="Accent4_П_1" xfId="366"/>
    <cellStyle name="Accent5" xfId="367"/>
    <cellStyle name="Accent5 2" xfId="368"/>
    <cellStyle name="Accent5 3" xfId="369"/>
    <cellStyle name="Accent5 4" xfId="370"/>
    <cellStyle name="Accent5_П_1" xfId="371"/>
    <cellStyle name="Accent6" xfId="372"/>
    <cellStyle name="Accent6 2" xfId="373"/>
    <cellStyle name="Accent6 3" xfId="374"/>
    <cellStyle name="Accent6 4" xfId="375"/>
    <cellStyle name="Accent6 5" xfId="376"/>
    <cellStyle name="Accent6_П_1" xfId="377"/>
    <cellStyle name="Bad" xfId="378"/>
    <cellStyle name="Bad 2" xfId="379"/>
    <cellStyle name="Bad 3" xfId="380"/>
    <cellStyle name="Bad 4" xfId="381"/>
    <cellStyle name="Bad_П_1" xfId="382"/>
    <cellStyle name="Calculation" xfId="383"/>
    <cellStyle name="Calculation 2" xfId="384"/>
    <cellStyle name="Calculation 3" xfId="385"/>
    <cellStyle name="Calculation 4" xfId="386"/>
    <cellStyle name="Calculation_П_1" xfId="387"/>
    <cellStyle name="Check Cell" xfId="388"/>
    <cellStyle name="Check Cell 2" xfId="389"/>
    <cellStyle name="Check Cell 3" xfId="390"/>
    <cellStyle name="Check Cell_П_1" xfId="391"/>
    <cellStyle name="Excel Built-in Normal" xfId="392"/>
    <cellStyle name="Explanatory Text" xfId="393"/>
    <cellStyle name="fBlock" xfId="394"/>
    <cellStyle name="fCmp" xfId="395"/>
    <cellStyle name="fEr" xfId="396"/>
    <cellStyle name="fHead" xfId="397"/>
    <cellStyle name="fHead 2" xfId="398"/>
    <cellStyle name="fName" xfId="399"/>
    <cellStyle name="Good" xfId="400"/>
    <cellStyle name="Good 2" xfId="401"/>
    <cellStyle name="Good 3" xfId="402"/>
    <cellStyle name="Good 4" xfId="403"/>
    <cellStyle name="Good_П_1" xfId="404"/>
    <cellStyle name="Heading 1" xfId="405"/>
    <cellStyle name="Heading 1 2" xfId="406"/>
    <cellStyle name="Heading 1 3" xfId="407"/>
    <cellStyle name="Heading 2" xfId="408"/>
    <cellStyle name="Heading 2 2" xfId="409"/>
    <cellStyle name="Heading 2 3" xfId="410"/>
    <cellStyle name="Heading 3" xfId="411"/>
    <cellStyle name="Heading 3 2" xfId="412"/>
    <cellStyle name="Heading 3 3" xfId="413"/>
    <cellStyle name="Heading 4" xfId="414"/>
    <cellStyle name="Heading 4 2" xfId="415"/>
    <cellStyle name="Heading 4 3" xfId="416"/>
    <cellStyle name="Input" xfId="417"/>
    <cellStyle name="Input 2" xfId="418"/>
    <cellStyle name="Input 3" xfId="419"/>
    <cellStyle name="Input 4" xfId="420"/>
    <cellStyle name="Input_П_1" xfId="421"/>
    <cellStyle name="Linked Cell" xfId="422"/>
    <cellStyle name="Linked Cell 2" xfId="423"/>
    <cellStyle name="Linked Cell 3" xfId="424"/>
    <cellStyle name="Neutral" xfId="425"/>
    <cellStyle name="Neutral 2" xfId="426"/>
    <cellStyle name="Neutral 3" xfId="427"/>
    <cellStyle name="Neutral 4" xfId="428"/>
    <cellStyle name="Neutral_П_1" xfId="429"/>
    <cellStyle name="Normal 2" xfId="430"/>
    <cellStyle name="Normal_Sheet1" xfId="431"/>
    <cellStyle name="Note" xfId="432"/>
    <cellStyle name="Note 2" xfId="433"/>
    <cellStyle name="Note 3" xfId="434"/>
    <cellStyle name="Note 4" xfId="435"/>
    <cellStyle name="Note_П_1" xfId="436"/>
    <cellStyle name="Output" xfId="437"/>
    <cellStyle name="Output 2" xfId="438"/>
    <cellStyle name="Output 3" xfId="439"/>
    <cellStyle name="Output 4" xfId="440"/>
    <cellStyle name="Output_П_1" xfId="441"/>
    <cellStyle name="Title" xfId="442"/>
    <cellStyle name="Total" xfId="443"/>
    <cellStyle name="vDa" xfId="444"/>
    <cellStyle name="vDa 2" xfId="445"/>
    <cellStyle name="vHl" xfId="446"/>
    <cellStyle name="vHl 2" xfId="447"/>
    <cellStyle name="vN0" xfId="448"/>
    <cellStyle name="vN0 2" xfId="449"/>
    <cellStyle name="vN0 3" xfId="450"/>
    <cellStyle name="vSt" xfId="451"/>
    <cellStyle name="vSt 2" xfId="452"/>
    <cellStyle name="Warning Text" xfId="453"/>
    <cellStyle name="Акцент1" xfId="454"/>
    <cellStyle name="Акцент1 2" xfId="455"/>
    <cellStyle name="Акцент1 2 2" xfId="456"/>
    <cellStyle name="Акцент1 3" xfId="457"/>
    <cellStyle name="Акцент1 4" xfId="458"/>
    <cellStyle name="Акцент1 5" xfId="459"/>
    <cellStyle name="Акцент2" xfId="460"/>
    <cellStyle name="Акцент2 2" xfId="461"/>
    <cellStyle name="Акцент2 2 2" xfId="462"/>
    <cellStyle name="Акцент2 3" xfId="463"/>
    <cellStyle name="Акцент2 4" xfId="464"/>
    <cellStyle name="Акцент2 5" xfId="465"/>
    <cellStyle name="Акцент3" xfId="466"/>
    <cellStyle name="Акцент3 2" xfId="467"/>
    <cellStyle name="Акцент3 2 2" xfId="468"/>
    <cellStyle name="Акцент3 3" xfId="469"/>
    <cellStyle name="Акцент3 4" xfId="470"/>
    <cellStyle name="Акцент3 5" xfId="471"/>
    <cellStyle name="Акцент4" xfId="472"/>
    <cellStyle name="Акцент4 2" xfId="473"/>
    <cellStyle name="Акцент4 2 2" xfId="474"/>
    <cellStyle name="Акцент4 3" xfId="475"/>
    <cellStyle name="Акцент4 4" xfId="476"/>
    <cellStyle name="Акцент4 5" xfId="477"/>
    <cellStyle name="Акцент5" xfId="478"/>
    <cellStyle name="Акцент5 2" xfId="479"/>
    <cellStyle name="Акцент5 2 2" xfId="480"/>
    <cellStyle name="Акцент5 3" xfId="481"/>
    <cellStyle name="Акцент5 4" xfId="482"/>
    <cellStyle name="Акцент5 5" xfId="483"/>
    <cellStyle name="Акцент6" xfId="484"/>
    <cellStyle name="Акцент6 2" xfId="485"/>
    <cellStyle name="Акцент6 2 2" xfId="486"/>
    <cellStyle name="Акцент6 3" xfId="487"/>
    <cellStyle name="Акцент6 4" xfId="488"/>
    <cellStyle name="Акцент6 5" xfId="489"/>
    <cellStyle name="Акцентування1" xfId="490"/>
    <cellStyle name="Акцентування1 2" xfId="491"/>
    <cellStyle name="Акцентування2" xfId="492"/>
    <cellStyle name="Акцентування2 2" xfId="493"/>
    <cellStyle name="Акцентування3" xfId="494"/>
    <cellStyle name="Акцентування3 2" xfId="495"/>
    <cellStyle name="Акцентування4" xfId="496"/>
    <cellStyle name="Акцентування4 2" xfId="497"/>
    <cellStyle name="Акцентування5" xfId="498"/>
    <cellStyle name="Акцентування5 2" xfId="499"/>
    <cellStyle name="Акцентування6" xfId="500"/>
    <cellStyle name="Акцентування6 2" xfId="501"/>
    <cellStyle name="Ввід" xfId="502"/>
    <cellStyle name="Ввід 2" xfId="503"/>
    <cellStyle name="Ввод " xfId="504"/>
    <cellStyle name="Ввод  2" xfId="505"/>
    <cellStyle name="Ввод  2 2" xfId="506"/>
    <cellStyle name="Ввод  3" xfId="507"/>
    <cellStyle name="Ввод  4" xfId="508"/>
    <cellStyle name="Ввод  5" xfId="509"/>
    <cellStyle name="Вывод" xfId="510"/>
    <cellStyle name="Вывод 2" xfId="511"/>
    <cellStyle name="Вывод 2 2" xfId="512"/>
    <cellStyle name="Вывод 3" xfId="513"/>
    <cellStyle name="Вывод 4" xfId="514"/>
    <cellStyle name="Вывод 5" xfId="515"/>
    <cellStyle name="Вычисление" xfId="516"/>
    <cellStyle name="Вычисление 2" xfId="517"/>
    <cellStyle name="Вычисление 2 2" xfId="518"/>
    <cellStyle name="Вычисление 3" xfId="519"/>
    <cellStyle name="Вычисление 4" xfId="520"/>
    <cellStyle name="Вычисление 5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1 4" xfId="533"/>
    <cellStyle name="Заголовок 1 5" xfId="534"/>
    <cellStyle name="Заголовок 2" xfId="535"/>
    <cellStyle name="Заголовок 2 2" xfId="536"/>
    <cellStyle name="Заголовок 2 3" xfId="537"/>
    <cellStyle name="Заголовок 2 4" xfId="538"/>
    <cellStyle name="Заголовок 2 5" xfId="539"/>
    <cellStyle name="Заголовок 3" xfId="540"/>
    <cellStyle name="Заголовок 3 2" xfId="541"/>
    <cellStyle name="Заголовок 3 3" xfId="542"/>
    <cellStyle name="Заголовок 3 4" xfId="543"/>
    <cellStyle name="Заголовок 3 5" xfId="544"/>
    <cellStyle name="Заголовок 4" xfId="545"/>
    <cellStyle name="Заголовок 4 2" xfId="546"/>
    <cellStyle name="Заголовок 4 3" xfId="547"/>
    <cellStyle name="Заголовок 4 4" xfId="548"/>
    <cellStyle name="Заголовок 4 5" xfId="549"/>
    <cellStyle name="Звичайний 2" xfId="550"/>
    <cellStyle name="Звичайний 2 2" xfId="551"/>
    <cellStyle name="Звичайний 2 3" xfId="552"/>
    <cellStyle name="Звичайний 2_8.Блок_3 (1 ч)" xfId="553"/>
    <cellStyle name="Звичайний 3" xfId="554"/>
    <cellStyle name="Звичайний 3 2" xfId="555"/>
    <cellStyle name="Звичайний 3 2 2" xfId="556"/>
    <cellStyle name="Звичайний 4" xfId="557"/>
    <cellStyle name="Звичайний 4 2" xfId="558"/>
    <cellStyle name="Звичайний 5" xfId="559"/>
    <cellStyle name="Звичайний 5 2" xfId="560"/>
    <cellStyle name="Звичайний 5 3" xfId="561"/>
    <cellStyle name="Звичайний 6" xfId="562"/>
    <cellStyle name="Звичайний 7" xfId="563"/>
    <cellStyle name="Зв'язана клітинка" xfId="564"/>
    <cellStyle name="Зв'язана клітинка 2" xfId="565"/>
    <cellStyle name="Итог" xfId="566"/>
    <cellStyle name="Итог 2" xfId="567"/>
    <cellStyle name="Итог 3" xfId="568"/>
    <cellStyle name="Итог 4" xfId="569"/>
    <cellStyle name="Итог 5" xfId="570"/>
    <cellStyle name="Контрольна клітинка" xfId="571"/>
    <cellStyle name="Контрольна клітинка 2" xfId="572"/>
    <cellStyle name="Контрольная ячейка" xfId="573"/>
    <cellStyle name="Контрольная ячейка 2" xfId="574"/>
    <cellStyle name="Контрольная ячейка 2 2" xfId="575"/>
    <cellStyle name="Контрольная ячейка 3" xfId="576"/>
    <cellStyle name="Контрольная ячейка 4" xfId="577"/>
    <cellStyle name="Контрольная ячейка 5" xfId="578"/>
    <cellStyle name="Назва" xfId="579"/>
    <cellStyle name="Назва 2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ейтральный" xfId="586"/>
    <cellStyle name="Нейтральный 2" xfId="587"/>
    <cellStyle name="Нейтральный 2 2" xfId="588"/>
    <cellStyle name="Нейтральный 3" xfId="589"/>
    <cellStyle name="Нейтральный 4" xfId="590"/>
    <cellStyle name="Нейтральный 5" xfId="591"/>
    <cellStyle name="Обчислення" xfId="592"/>
    <cellStyle name="Обчислення 2" xfId="593"/>
    <cellStyle name="Обчислення_П_1" xfId="594"/>
    <cellStyle name="Обычный 10" xfId="595"/>
    <cellStyle name="Обычный 11" xfId="596"/>
    <cellStyle name="Обычный 12" xfId="597"/>
    <cellStyle name="Обычный 13" xfId="598"/>
    <cellStyle name="Обычный 13 2" xfId="599"/>
    <cellStyle name="Обычный 13 3" xfId="600"/>
    <cellStyle name="Обычный 13 3 2" xfId="601"/>
    <cellStyle name="Обычный 14" xfId="602"/>
    <cellStyle name="Обычный 15" xfId="603"/>
    <cellStyle name="Обычный 16" xfId="604"/>
    <cellStyle name="Обычный 2" xfId="605"/>
    <cellStyle name="Обычный 2 2" xfId="606"/>
    <cellStyle name="Обычный 2 3" xfId="607"/>
    <cellStyle name="Обычный 2 3 2" xfId="608"/>
    <cellStyle name="Обычный 2 3 3" xfId="609"/>
    <cellStyle name="Обычный 2 4" xfId="610"/>
    <cellStyle name="Обычный 3" xfId="611"/>
    <cellStyle name="Обычный 3 2" xfId="612"/>
    <cellStyle name="Обычный 3 3" xfId="613"/>
    <cellStyle name="Обычный 4" xfId="614"/>
    <cellStyle name="Обычный 4 2" xfId="615"/>
    <cellStyle name="Обычный 5" xfId="616"/>
    <cellStyle name="Обычный 5 2" xfId="617"/>
    <cellStyle name="Обычный 5 3" xfId="618"/>
    <cellStyle name="Обычный 6" xfId="619"/>
    <cellStyle name="Обычный 6 2" xfId="620"/>
    <cellStyle name="Обычный 6 3" xfId="621"/>
    <cellStyle name="Обычный 7" xfId="622"/>
    <cellStyle name="Обычный 8" xfId="623"/>
    <cellStyle name="Обычный 9" xfId="624"/>
    <cellStyle name="Обычный_09_Професійний склад" xfId="625"/>
    <cellStyle name="Обычный_Форма7Н" xfId="626"/>
    <cellStyle name="Followed Hyperlink" xfId="627"/>
    <cellStyle name="Підсумок" xfId="628"/>
    <cellStyle name="Підсумок 2" xfId="629"/>
    <cellStyle name="Підсумок_П_1" xfId="630"/>
    <cellStyle name="Плохой" xfId="631"/>
    <cellStyle name="Плохой 2" xfId="632"/>
    <cellStyle name="Плохой 2 2" xfId="633"/>
    <cellStyle name="Плохой 3" xfId="634"/>
    <cellStyle name="Плохой 4" xfId="635"/>
    <cellStyle name="Плохой 5" xfId="636"/>
    <cellStyle name="Поганий" xfId="637"/>
    <cellStyle name="Поганий 2" xfId="638"/>
    <cellStyle name="Пояснение" xfId="639"/>
    <cellStyle name="Пояснение 2" xfId="640"/>
    <cellStyle name="Пояснение 3" xfId="641"/>
    <cellStyle name="Пояснение 4" xfId="642"/>
    <cellStyle name="Пояснение 5" xfId="643"/>
    <cellStyle name="Примечание" xfId="644"/>
    <cellStyle name="Примечание 2" xfId="645"/>
    <cellStyle name="Примечание 2 2" xfId="646"/>
    <cellStyle name="Примечание 3" xfId="647"/>
    <cellStyle name="Примечание 4" xfId="648"/>
    <cellStyle name="Примечание 5" xfId="649"/>
    <cellStyle name="Примітка" xfId="650"/>
    <cellStyle name="Примітка 2" xfId="651"/>
    <cellStyle name="Примітка_П_1" xfId="652"/>
    <cellStyle name="Percent" xfId="653"/>
    <cellStyle name="Результат" xfId="654"/>
    <cellStyle name="Связанная ячейка" xfId="655"/>
    <cellStyle name="Связанная ячейка 2" xfId="656"/>
    <cellStyle name="Связанная ячейка 3" xfId="657"/>
    <cellStyle name="Связанная ячейка 4" xfId="658"/>
    <cellStyle name="Связанная ячейка 5" xfId="659"/>
    <cellStyle name="Середній" xfId="660"/>
    <cellStyle name="Середній 2" xfId="661"/>
    <cellStyle name="Стиль 1" xfId="662"/>
    <cellStyle name="Стиль 1 2" xfId="663"/>
    <cellStyle name="Текст попередження" xfId="664"/>
    <cellStyle name="Текст попередження 2" xfId="665"/>
    <cellStyle name="Текст пояснення" xfId="666"/>
    <cellStyle name="Текст пояснення 2" xfId="667"/>
    <cellStyle name="Текст предупреждения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ысячи [0]_Анализ" xfId="673"/>
    <cellStyle name="Тысячи_Анализ" xfId="674"/>
    <cellStyle name="Comma" xfId="675"/>
    <cellStyle name="Comma [0]" xfId="676"/>
    <cellStyle name="ФинᎰнсовый_Лист1 (3)_1" xfId="677"/>
    <cellStyle name="Хороший" xfId="678"/>
    <cellStyle name="Хороший 2" xfId="679"/>
    <cellStyle name="Хороший 2 2" xfId="680"/>
    <cellStyle name="Хороший 3" xfId="6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rik\Downloads\dotatky_pp_veres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Normal="75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7.140625" style="45" customWidth="1"/>
    <col min="2" max="2" width="10.7109375" style="45" customWidth="1"/>
    <col min="3" max="3" width="10.421875" style="45" customWidth="1"/>
    <col min="4" max="4" width="13.7109375" style="50" customWidth="1"/>
    <col min="5" max="5" width="10.57421875" style="45" customWidth="1"/>
    <col min="6" max="6" width="10.00390625" style="45" customWidth="1"/>
    <col min="7" max="7" width="12.421875" style="45" customWidth="1"/>
    <col min="8" max="16384" width="9.140625" style="34" customWidth="1"/>
  </cols>
  <sheetData>
    <row r="1" spans="1:7" s="30" customFormat="1" ht="51" customHeight="1">
      <c r="A1" s="162" t="s">
        <v>48</v>
      </c>
      <c r="B1" s="162"/>
      <c r="C1" s="162"/>
      <c r="D1" s="162"/>
      <c r="E1" s="162"/>
      <c r="F1" s="162"/>
      <c r="G1" s="162"/>
    </row>
    <row r="2" spans="1:7" s="30" customFormat="1" ht="19.5" customHeight="1">
      <c r="A2" s="163" t="s">
        <v>7</v>
      </c>
      <c r="B2" s="163"/>
      <c r="C2" s="163"/>
      <c r="D2" s="163"/>
      <c r="E2" s="163"/>
      <c r="F2" s="163"/>
      <c r="G2" s="163"/>
    </row>
    <row r="3" spans="1:7" s="31" customFormat="1" ht="9.75" customHeight="1">
      <c r="A3" s="36"/>
      <c r="B3" s="36"/>
      <c r="C3" s="36"/>
      <c r="D3" s="36"/>
      <c r="E3" s="36"/>
      <c r="F3" s="36"/>
      <c r="G3" s="36"/>
    </row>
    <row r="4" spans="1:7" s="32" customFormat="1" ht="25.5" customHeight="1">
      <c r="A4" s="164"/>
      <c r="B4" s="165" t="s">
        <v>101</v>
      </c>
      <c r="C4" s="165"/>
      <c r="D4" s="165"/>
      <c r="E4" s="165" t="s">
        <v>102</v>
      </c>
      <c r="F4" s="165"/>
      <c r="G4" s="165"/>
    </row>
    <row r="5" spans="1:7" s="31" customFormat="1" ht="50.25" customHeight="1">
      <c r="A5" s="164"/>
      <c r="B5" s="37" t="s">
        <v>29</v>
      </c>
      <c r="C5" s="37" t="s">
        <v>49</v>
      </c>
      <c r="D5" s="46" t="s">
        <v>30</v>
      </c>
      <c r="E5" s="37" t="s">
        <v>29</v>
      </c>
      <c r="F5" s="37" t="s">
        <v>49</v>
      </c>
      <c r="G5" s="46" t="s">
        <v>30</v>
      </c>
    </row>
    <row r="6" spans="1:7" s="33" customFormat="1" ht="34.5" customHeight="1">
      <c r="A6" s="38" t="s">
        <v>31</v>
      </c>
      <c r="B6" s="39">
        <f>SUM(B7:B25)</f>
        <v>73304</v>
      </c>
      <c r="C6" s="39">
        <f>SUM(C7:C25)</f>
        <v>80024</v>
      </c>
      <c r="D6" s="47">
        <f>C6/B6*100</f>
        <v>109.16730328495035</v>
      </c>
      <c r="E6" s="39">
        <f>SUM(E7:E25)</f>
        <v>5184</v>
      </c>
      <c r="F6" s="39">
        <f>SUM(F7:F25)</f>
        <v>6790</v>
      </c>
      <c r="G6" s="47">
        <f>F6/E6*100</f>
        <v>130.97993827160494</v>
      </c>
    </row>
    <row r="7" spans="1:7" ht="57" customHeight="1">
      <c r="A7" s="40" t="s">
        <v>9</v>
      </c>
      <c r="B7" s="41">
        <v>7719</v>
      </c>
      <c r="C7" s="41">
        <v>8007</v>
      </c>
      <c r="D7" s="48">
        <f aca="true" t="shared" si="0" ref="D7:D25">C7/B7*100</f>
        <v>103.73105324523901</v>
      </c>
      <c r="E7" s="42">
        <v>156</v>
      </c>
      <c r="F7" s="51">
        <v>170</v>
      </c>
      <c r="G7" s="48">
        <f aca="true" t="shared" si="1" ref="G7:G25">F7/E7*100</f>
        <v>108.97435897435896</v>
      </c>
    </row>
    <row r="8" spans="1:7" ht="39" customHeight="1">
      <c r="A8" s="40" t="s">
        <v>10</v>
      </c>
      <c r="B8" s="42">
        <v>6033</v>
      </c>
      <c r="C8" s="41">
        <v>5587</v>
      </c>
      <c r="D8" s="48">
        <f t="shared" si="0"/>
        <v>92.60732637162275</v>
      </c>
      <c r="E8" s="42">
        <v>329</v>
      </c>
      <c r="F8" s="51">
        <v>293</v>
      </c>
      <c r="G8" s="48">
        <f t="shared" si="1"/>
        <v>89.05775075987842</v>
      </c>
    </row>
    <row r="9" spans="1:7" s="35" customFormat="1" ht="25.5" customHeight="1">
      <c r="A9" s="40" t="s">
        <v>11</v>
      </c>
      <c r="B9" s="42">
        <v>16949</v>
      </c>
      <c r="C9" s="41">
        <v>17944</v>
      </c>
      <c r="D9" s="48">
        <f t="shared" si="0"/>
        <v>105.87055283497551</v>
      </c>
      <c r="E9" s="42">
        <v>1467</v>
      </c>
      <c r="F9" s="51">
        <v>1848</v>
      </c>
      <c r="G9" s="48">
        <f t="shared" si="1"/>
        <v>125.97137014314927</v>
      </c>
    </row>
    <row r="10" spans="1:7" ht="41.25" customHeight="1">
      <c r="A10" s="40" t="s">
        <v>12</v>
      </c>
      <c r="B10" s="42">
        <v>2267</v>
      </c>
      <c r="C10" s="41">
        <v>2742</v>
      </c>
      <c r="D10" s="48">
        <f t="shared" si="0"/>
        <v>120.95280105866783</v>
      </c>
      <c r="E10" s="42">
        <v>186</v>
      </c>
      <c r="F10" s="51">
        <v>288</v>
      </c>
      <c r="G10" s="48">
        <f t="shared" si="1"/>
        <v>154.83870967741936</v>
      </c>
    </row>
    <row r="11" spans="1:7" ht="37.5" customHeight="1">
      <c r="A11" s="40" t="s">
        <v>13</v>
      </c>
      <c r="B11" s="42">
        <v>1548</v>
      </c>
      <c r="C11" s="41">
        <v>1784</v>
      </c>
      <c r="D11" s="48">
        <f t="shared" si="0"/>
        <v>115.24547803617571</v>
      </c>
      <c r="E11" s="42">
        <v>151</v>
      </c>
      <c r="F11" s="51">
        <v>173</v>
      </c>
      <c r="G11" s="48">
        <f t="shared" si="1"/>
        <v>114.56953642384107</v>
      </c>
    </row>
    <row r="12" spans="1:7" ht="18.75" customHeight="1">
      <c r="A12" s="40" t="s">
        <v>14</v>
      </c>
      <c r="B12" s="42">
        <v>3044</v>
      </c>
      <c r="C12" s="41">
        <v>3842</v>
      </c>
      <c r="D12" s="48">
        <f t="shared" si="0"/>
        <v>126.21550591327203</v>
      </c>
      <c r="E12" s="42">
        <v>398</v>
      </c>
      <c r="F12" s="51">
        <v>398</v>
      </c>
      <c r="G12" s="48">
        <f t="shared" si="1"/>
        <v>100</v>
      </c>
    </row>
    <row r="13" spans="1:7" ht="54" customHeight="1">
      <c r="A13" s="40" t="s">
        <v>15</v>
      </c>
      <c r="B13" s="42">
        <v>11568</v>
      </c>
      <c r="C13" s="41">
        <v>12447</v>
      </c>
      <c r="D13" s="48">
        <f t="shared" si="0"/>
        <v>107.59854771784232</v>
      </c>
      <c r="E13" s="42">
        <v>586</v>
      </c>
      <c r="F13" s="51">
        <v>969</v>
      </c>
      <c r="G13" s="48">
        <f t="shared" si="1"/>
        <v>165.35836177474403</v>
      </c>
    </row>
    <row r="14" spans="1:7" ht="35.25" customHeight="1">
      <c r="A14" s="40" t="s">
        <v>16</v>
      </c>
      <c r="B14" s="42">
        <v>4166</v>
      </c>
      <c r="C14" s="41">
        <v>4950</v>
      </c>
      <c r="D14" s="48">
        <f t="shared" si="0"/>
        <v>118.81901104176669</v>
      </c>
      <c r="E14" s="42">
        <v>353</v>
      </c>
      <c r="F14" s="51">
        <v>449</v>
      </c>
      <c r="G14" s="48">
        <f t="shared" si="1"/>
        <v>127.19546742209631</v>
      </c>
    </row>
    <row r="15" spans="1:7" ht="40.5" customHeight="1">
      <c r="A15" s="40" t="s">
        <v>17</v>
      </c>
      <c r="B15" s="42">
        <v>1092</v>
      </c>
      <c r="C15" s="41">
        <v>1315</v>
      </c>
      <c r="D15" s="48">
        <f t="shared" si="0"/>
        <v>120.42124542124542</v>
      </c>
      <c r="E15" s="42">
        <v>61</v>
      </c>
      <c r="F15" s="51">
        <v>132</v>
      </c>
      <c r="G15" s="48">
        <f t="shared" si="1"/>
        <v>216.39344262295083</v>
      </c>
    </row>
    <row r="16" spans="1:7" ht="24" customHeight="1">
      <c r="A16" s="40" t="s">
        <v>18</v>
      </c>
      <c r="B16" s="42">
        <v>433</v>
      </c>
      <c r="C16" s="41">
        <v>591</v>
      </c>
      <c r="D16" s="48">
        <f t="shared" si="0"/>
        <v>136.48960739030022</v>
      </c>
      <c r="E16" s="42">
        <v>17</v>
      </c>
      <c r="F16" s="51">
        <v>33</v>
      </c>
      <c r="G16" s="48">
        <f t="shared" si="1"/>
        <v>194.11764705882354</v>
      </c>
    </row>
    <row r="17" spans="1:7" ht="24" customHeight="1">
      <c r="A17" s="40" t="s">
        <v>19</v>
      </c>
      <c r="B17" s="42">
        <v>678</v>
      </c>
      <c r="C17" s="43">
        <v>650</v>
      </c>
      <c r="D17" s="48">
        <f t="shared" si="0"/>
        <v>95.87020648967551</v>
      </c>
      <c r="E17" s="42">
        <v>37</v>
      </c>
      <c r="F17" s="51">
        <v>34</v>
      </c>
      <c r="G17" s="48">
        <f t="shared" si="1"/>
        <v>91.8918918918919</v>
      </c>
    </row>
    <row r="18" spans="1:7" ht="24" customHeight="1">
      <c r="A18" s="40" t="s">
        <v>20</v>
      </c>
      <c r="B18" s="42">
        <v>593</v>
      </c>
      <c r="C18" s="43">
        <v>731</v>
      </c>
      <c r="D18" s="48">
        <f t="shared" si="0"/>
        <v>123.27150084317032</v>
      </c>
      <c r="E18" s="42">
        <v>46</v>
      </c>
      <c r="F18" s="51">
        <v>72</v>
      </c>
      <c r="G18" s="48">
        <f t="shared" si="1"/>
        <v>156.52173913043478</v>
      </c>
    </row>
    <row r="19" spans="1:7" ht="38.25" customHeight="1">
      <c r="A19" s="40" t="s">
        <v>21</v>
      </c>
      <c r="B19" s="42">
        <v>1316</v>
      </c>
      <c r="C19" s="43">
        <v>1445</v>
      </c>
      <c r="D19" s="48">
        <f t="shared" si="0"/>
        <v>109.80243161094225</v>
      </c>
      <c r="E19" s="42">
        <v>105</v>
      </c>
      <c r="F19" s="51">
        <v>149</v>
      </c>
      <c r="G19" s="48">
        <f t="shared" si="1"/>
        <v>141.9047619047619</v>
      </c>
    </row>
    <row r="20" spans="1:7" ht="41.25" customHeight="1">
      <c r="A20" s="40" t="s">
        <v>22</v>
      </c>
      <c r="B20" s="42">
        <v>2362</v>
      </c>
      <c r="C20" s="43">
        <v>2506</v>
      </c>
      <c r="D20" s="48">
        <f t="shared" si="0"/>
        <v>106.09652836579171</v>
      </c>
      <c r="E20" s="42">
        <v>190</v>
      </c>
      <c r="F20" s="51">
        <v>253</v>
      </c>
      <c r="G20" s="48">
        <f t="shared" si="1"/>
        <v>133.1578947368421</v>
      </c>
    </row>
    <row r="21" spans="1:7" ht="42.75" customHeight="1">
      <c r="A21" s="40" t="s">
        <v>23</v>
      </c>
      <c r="B21" s="42">
        <v>4552</v>
      </c>
      <c r="C21" s="43">
        <v>4150</v>
      </c>
      <c r="D21" s="48">
        <f t="shared" si="0"/>
        <v>91.16871704745168</v>
      </c>
      <c r="E21" s="42">
        <v>327</v>
      </c>
      <c r="F21" s="51">
        <v>324</v>
      </c>
      <c r="G21" s="48">
        <f t="shared" si="1"/>
        <v>99.08256880733946</v>
      </c>
    </row>
    <row r="22" spans="1:7" ht="24" customHeight="1">
      <c r="A22" s="40" t="s">
        <v>24</v>
      </c>
      <c r="B22" s="42">
        <v>3403</v>
      </c>
      <c r="C22" s="43">
        <v>5011</v>
      </c>
      <c r="D22" s="48">
        <f t="shared" si="0"/>
        <v>147.25242433147224</v>
      </c>
      <c r="E22" s="42">
        <v>282</v>
      </c>
      <c r="F22" s="51">
        <v>452</v>
      </c>
      <c r="G22" s="48">
        <f t="shared" si="1"/>
        <v>160.2836879432624</v>
      </c>
    </row>
    <row r="23" spans="1:7" ht="42.75" customHeight="1">
      <c r="A23" s="40" t="s">
        <v>25</v>
      </c>
      <c r="B23" s="42">
        <v>4061</v>
      </c>
      <c r="C23" s="43">
        <v>4751</v>
      </c>
      <c r="D23" s="48">
        <f t="shared" si="0"/>
        <v>116.99088894360995</v>
      </c>
      <c r="E23" s="42">
        <v>430</v>
      </c>
      <c r="F23" s="51">
        <v>592</v>
      </c>
      <c r="G23" s="48">
        <f t="shared" si="1"/>
        <v>137.67441860465118</v>
      </c>
    </row>
    <row r="24" spans="1:7" ht="36.75" customHeight="1">
      <c r="A24" s="40" t="s">
        <v>26</v>
      </c>
      <c r="B24" s="42">
        <v>789</v>
      </c>
      <c r="C24" s="43">
        <v>862</v>
      </c>
      <c r="D24" s="48">
        <f t="shared" si="0"/>
        <v>109.25221799746514</v>
      </c>
      <c r="E24" s="42">
        <v>48</v>
      </c>
      <c r="F24" s="51">
        <v>103</v>
      </c>
      <c r="G24" s="48">
        <f t="shared" si="1"/>
        <v>214.58333333333334</v>
      </c>
    </row>
    <row r="25" spans="1:7" ht="27.75" customHeight="1">
      <c r="A25" s="40" t="s">
        <v>27</v>
      </c>
      <c r="B25" s="42">
        <v>731</v>
      </c>
      <c r="C25" s="43">
        <v>709</v>
      </c>
      <c r="D25" s="48">
        <f t="shared" si="0"/>
        <v>96.99042407660738</v>
      </c>
      <c r="E25" s="42">
        <v>15</v>
      </c>
      <c r="F25" s="51">
        <v>58</v>
      </c>
      <c r="G25" s="48">
        <f t="shared" si="1"/>
        <v>386.6666666666667</v>
      </c>
    </row>
    <row r="26" spans="1:6" ht="12.75">
      <c r="A26" s="44"/>
      <c r="B26" s="44"/>
      <c r="C26" s="44"/>
      <c r="D26" s="49"/>
      <c r="E26" s="44"/>
      <c r="F26" s="44"/>
    </row>
    <row r="27" spans="1:6" ht="12.75">
      <c r="A27" s="44"/>
      <c r="B27" s="44"/>
      <c r="C27" s="44"/>
      <c r="D27" s="49"/>
      <c r="E27" s="44"/>
      <c r="F27" s="44"/>
    </row>
    <row r="28" spans="1:7" ht="12.75">
      <c r="A28" s="44"/>
      <c r="B28" s="44"/>
      <c r="C28" s="44"/>
      <c r="D28" s="49"/>
      <c r="E28" s="44"/>
      <c r="F28" s="44"/>
      <c r="G28" s="4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0" zoomScaleNormal="75" zoomScaleSheetLayoutView="80" zoomScalePageLayoutView="0" workbookViewId="0" topLeftCell="A1">
      <selection activeCell="F9" sqref="F9"/>
    </sheetView>
  </sheetViews>
  <sheetFormatPr defaultColWidth="8.8515625" defaultRowHeight="15"/>
  <cols>
    <col min="1" max="1" width="52.8515625" style="45" customWidth="1"/>
    <col min="2" max="2" width="22.7109375" style="45" customWidth="1"/>
    <col min="3" max="3" width="21.421875" style="45" customWidth="1"/>
    <col min="4" max="4" width="19.421875" style="45" customWidth="1"/>
    <col min="5" max="5" width="8.8515625" style="4" customWidth="1"/>
    <col min="6" max="6" width="16.57421875" style="4" customWidth="1"/>
    <col min="7" max="16384" width="8.8515625" style="4" customWidth="1"/>
  </cols>
  <sheetData>
    <row r="1" spans="1:4" s="1" customFormat="1" ht="49.5" customHeight="1">
      <c r="A1" s="162" t="s">
        <v>336</v>
      </c>
      <c r="B1" s="162"/>
      <c r="C1" s="162"/>
      <c r="D1" s="162"/>
    </row>
    <row r="2" spans="1:4" s="1" customFormat="1" ht="12.75" customHeight="1">
      <c r="A2" s="141"/>
      <c r="B2" s="141"/>
      <c r="C2" s="141"/>
      <c r="D2" s="141"/>
    </row>
    <row r="3" spans="1:4" s="2" customFormat="1" ht="25.5" customHeight="1">
      <c r="A3" s="188"/>
      <c r="B3" s="186" t="s">
        <v>38</v>
      </c>
      <c r="C3" s="186" t="s">
        <v>39</v>
      </c>
      <c r="D3" s="186" t="s">
        <v>46</v>
      </c>
    </row>
    <row r="4" spans="1:4" s="2" customFormat="1" ht="82.5" customHeight="1">
      <c r="A4" s="188"/>
      <c r="B4" s="186"/>
      <c r="C4" s="186"/>
      <c r="D4" s="186"/>
    </row>
    <row r="5" spans="1:4" s="3" customFormat="1" ht="34.5" customHeight="1">
      <c r="A5" s="58" t="s">
        <v>31</v>
      </c>
      <c r="B5" s="142">
        <f>SUM(B6:B15)</f>
        <v>6790</v>
      </c>
      <c r="C5" s="142">
        <f>SUM(C6:C15)</f>
        <v>23599</v>
      </c>
      <c r="D5" s="143">
        <f>C5/B5</f>
        <v>3.4755522827687777</v>
      </c>
    </row>
    <row r="6" spans="1:4" ht="51" customHeight="1">
      <c r="A6" s="61" t="s">
        <v>33</v>
      </c>
      <c r="B6" s="144">
        <v>340</v>
      </c>
      <c r="C6" s="145">
        <v>4278</v>
      </c>
      <c r="D6" s="146">
        <f aca="true" t="shared" si="0" ref="D6:D14">C6/B6</f>
        <v>12.58235294117647</v>
      </c>
    </row>
    <row r="7" spans="1:4" ht="35.25" customHeight="1">
      <c r="A7" s="61" t="s">
        <v>2</v>
      </c>
      <c r="B7" s="144">
        <v>809</v>
      </c>
      <c r="C7" s="145">
        <v>2687</v>
      </c>
      <c r="D7" s="146">
        <f t="shared" si="0"/>
        <v>3.3213844252163165</v>
      </c>
    </row>
    <row r="8" spans="1:5" s="7" customFormat="1" ht="25.5" customHeight="1">
      <c r="A8" s="61" t="s">
        <v>1</v>
      </c>
      <c r="B8" s="144">
        <v>616</v>
      </c>
      <c r="C8" s="147">
        <v>2806</v>
      </c>
      <c r="D8" s="146">
        <f t="shared" si="0"/>
        <v>4.555194805194805</v>
      </c>
      <c r="E8" s="4"/>
    </row>
    <row r="9" spans="1:4" ht="36.75" customHeight="1">
      <c r="A9" s="61" t="s">
        <v>0</v>
      </c>
      <c r="B9" s="144">
        <v>149</v>
      </c>
      <c r="C9" s="147">
        <v>1494</v>
      </c>
      <c r="D9" s="146">
        <f t="shared" si="0"/>
        <v>10.026845637583893</v>
      </c>
    </row>
    <row r="10" spans="1:4" ht="28.5" customHeight="1">
      <c r="A10" s="61" t="s">
        <v>4</v>
      </c>
      <c r="B10" s="144">
        <v>912</v>
      </c>
      <c r="C10" s="147">
        <v>3669</v>
      </c>
      <c r="D10" s="146">
        <f t="shared" si="0"/>
        <v>4.0230263157894735</v>
      </c>
    </row>
    <row r="11" spans="1:4" ht="59.25" customHeight="1">
      <c r="A11" s="61" t="s">
        <v>28</v>
      </c>
      <c r="B11" s="144">
        <v>43</v>
      </c>
      <c r="C11" s="147">
        <v>456</v>
      </c>
      <c r="D11" s="146">
        <f t="shared" si="0"/>
        <v>10.604651162790697</v>
      </c>
    </row>
    <row r="12" spans="1:11" ht="33.75" customHeight="1">
      <c r="A12" s="61" t="s">
        <v>5</v>
      </c>
      <c r="B12" s="144">
        <v>1826</v>
      </c>
      <c r="C12" s="147">
        <v>1975</v>
      </c>
      <c r="D12" s="146">
        <f t="shared" si="0"/>
        <v>1.0815991237677984</v>
      </c>
      <c r="K12" s="5"/>
    </row>
    <row r="13" spans="1:11" ht="75" customHeight="1">
      <c r="A13" s="61" t="s">
        <v>6</v>
      </c>
      <c r="B13" s="144">
        <v>1201</v>
      </c>
      <c r="C13" s="147">
        <v>3522</v>
      </c>
      <c r="D13" s="146">
        <f t="shared" si="0"/>
        <v>2.93255620316403</v>
      </c>
      <c r="K13" s="5"/>
    </row>
    <row r="14" spans="1:11" ht="40.5" customHeight="1">
      <c r="A14" s="61" t="s">
        <v>34</v>
      </c>
      <c r="B14" s="144">
        <v>894</v>
      </c>
      <c r="C14" s="147">
        <v>2712</v>
      </c>
      <c r="D14" s="146">
        <f t="shared" si="0"/>
        <v>3.033557046979866</v>
      </c>
      <c r="K14" s="5"/>
    </row>
    <row r="15" spans="1:11" ht="12.75">
      <c r="A15" s="44"/>
      <c r="B15" s="44"/>
      <c r="C15" s="44"/>
      <c r="K15" s="5"/>
    </row>
    <row r="16" spans="1:11" ht="12.75">
      <c r="A16" s="44"/>
      <c r="B16" s="44"/>
      <c r="C16" s="44"/>
      <c r="K16" s="5"/>
    </row>
    <row r="17" ht="12.75">
      <c r="K17" s="5"/>
    </row>
    <row r="18" ht="12.75">
      <c r="K18" s="5"/>
    </row>
    <row r="19" ht="12.75">
      <c r="K19" s="5"/>
    </row>
    <row r="20" ht="12.75">
      <c r="K20" s="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90" zoomScaleNormal="75" zoomScaleSheetLayoutView="90" zoomScalePageLayoutView="0" workbookViewId="0" topLeftCell="A1">
      <selection activeCell="C8" sqref="C8"/>
    </sheetView>
  </sheetViews>
  <sheetFormatPr defaultColWidth="9.140625" defaultRowHeight="15"/>
  <cols>
    <col min="1" max="1" width="52.8515625" style="45" customWidth="1"/>
    <col min="2" max="2" width="12.8515625" style="69" customWidth="1"/>
    <col min="3" max="3" width="12.57421875" style="69" customWidth="1"/>
    <col min="4" max="4" width="15.28125" style="69" customWidth="1"/>
    <col min="5" max="5" width="10.7109375" style="69" customWidth="1"/>
    <col min="6" max="6" width="11.8515625" style="69" customWidth="1"/>
    <col min="7" max="7" width="15.140625" style="69" customWidth="1"/>
    <col min="8" max="16384" width="9.140625" style="4" customWidth="1"/>
  </cols>
  <sheetData>
    <row r="1" spans="1:7" s="1" customFormat="1" ht="32.25" customHeight="1">
      <c r="A1" s="166" t="s">
        <v>47</v>
      </c>
      <c r="B1" s="166"/>
      <c r="C1" s="166"/>
      <c r="D1" s="166"/>
      <c r="E1" s="166"/>
      <c r="F1" s="166"/>
      <c r="G1" s="166"/>
    </row>
    <row r="2" spans="1:7" s="1" customFormat="1" ht="19.5" customHeight="1">
      <c r="A2" s="167" t="s">
        <v>32</v>
      </c>
      <c r="B2" s="167"/>
      <c r="C2" s="167"/>
      <c r="D2" s="167"/>
      <c r="E2" s="167"/>
      <c r="F2" s="167"/>
      <c r="G2" s="167"/>
    </row>
    <row r="3" spans="1:7" s="16" customFormat="1" ht="7.5" customHeight="1">
      <c r="A3" s="36"/>
      <c r="B3" s="52"/>
      <c r="C3" s="52"/>
      <c r="D3" s="52"/>
      <c r="E3" s="52"/>
      <c r="F3" s="52"/>
      <c r="G3" s="53"/>
    </row>
    <row r="4" spans="1:7" s="16" customFormat="1" ht="25.5" customHeight="1">
      <c r="A4" s="164"/>
      <c r="B4" s="168" t="s">
        <v>103</v>
      </c>
      <c r="C4" s="168"/>
      <c r="D4" s="168"/>
      <c r="E4" s="168" t="s">
        <v>102</v>
      </c>
      <c r="F4" s="168"/>
      <c r="G4" s="168"/>
    </row>
    <row r="5" spans="1:7" s="16" customFormat="1" ht="66.75" customHeight="1">
      <c r="A5" s="164"/>
      <c r="B5" s="54" t="s">
        <v>29</v>
      </c>
      <c r="C5" s="54" t="s">
        <v>49</v>
      </c>
      <c r="D5" s="55" t="s">
        <v>30</v>
      </c>
      <c r="E5" s="56" t="s">
        <v>29</v>
      </c>
      <c r="F5" s="56" t="s">
        <v>49</v>
      </c>
      <c r="G5" s="57" t="s">
        <v>30</v>
      </c>
    </row>
    <row r="6" spans="1:7" s="3" customFormat="1" ht="34.5" customHeight="1">
      <c r="A6" s="58" t="s">
        <v>31</v>
      </c>
      <c r="B6" s="39">
        <f>SUM(B7:B15)</f>
        <v>73304</v>
      </c>
      <c r="C6" s="39">
        <f>SUM(C7:C15)</f>
        <v>80024</v>
      </c>
      <c r="D6" s="59">
        <f aca="true" t="shared" si="0" ref="D6:D15">ROUND(C6/B6*100,1)</f>
        <v>109.2</v>
      </c>
      <c r="E6" s="39">
        <f>SUM(E7:E15)</f>
        <v>5184</v>
      </c>
      <c r="F6" s="39">
        <f>SUM(F7:F15)</f>
        <v>6790</v>
      </c>
      <c r="G6" s="60">
        <f aca="true" t="shared" si="1" ref="G6:G15">ROUND(F6/E6*100,1)</f>
        <v>131</v>
      </c>
    </row>
    <row r="7" spans="1:9" ht="57.75" customHeight="1">
      <c r="A7" s="61" t="s">
        <v>33</v>
      </c>
      <c r="B7" s="62">
        <v>4836</v>
      </c>
      <c r="C7" s="63">
        <v>5014</v>
      </c>
      <c r="D7" s="64">
        <f t="shared" si="0"/>
        <v>103.7</v>
      </c>
      <c r="E7" s="65">
        <v>281</v>
      </c>
      <c r="F7" s="65">
        <v>340</v>
      </c>
      <c r="G7" s="66">
        <f t="shared" si="1"/>
        <v>121</v>
      </c>
      <c r="I7" s="8"/>
    </row>
    <row r="8" spans="1:9" ht="35.25" customHeight="1">
      <c r="A8" s="61" t="s">
        <v>2</v>
      </c>
      <c r="B8" s="62">
        <v>7153</v>
      </c>
      <c r="C8" s="63">
        <v>7788</v>
      </c>
      <c r="D8" s="64">
        <f t="shared" si="0"/>
        <v>108.9</v>
      </c>
      <c r="E8" s="65">
        <v>672</v>
      </c>
      <c r="F8" s="65">
        <v>809</v>
      </c>
      <c r="G8" s="66">
        <f t="shared" si="1"/>
        <v>120.4</v>
      </c>
      <c r="I8" s="8"/>
    </row>
    <row r="9" spans="1:9" s="7" customFormat="1" ht="25.5" customHeight="1">
      <c r="A9" s="61" t="s">
        <v>1</v>
      </c>
      <c r="B9" s="62">
        <v>7323</v>
      </c>
      <c r="C9" s="67">
        <v>7952</v>
      </c>
      <c r="D9" s="64">
        <f t="shared" si="0"/>
        <v>108.6</v>
      </c>
      <c r="E9" s="65">
        <v>478</v>
      </c>
      <c r="F9" s="65">
        <v>616</v>
      </c>
      <c r="G9" s="66">
        <f t="shared" si="1"/>
        <v>128.9</v>
      </c>
      <c r="I9" s="8"/>
    </row>
    <row r="10" spans="1:9" ht="36.75" customHeight="1">
      <c r="A10" s="61" t="s">
        <v>0</v>
      </c>
      <c r="B10" s="62">
        <v>2563</v>
      </c>
      <c r="C10" s="67">
        <v>3190</v>
      </c>
      <c r="D10" s="64">
        <f t="shared" si="0"/>
        <v>124.5</v>
      </c>
      <c r="E10" s="65">
        <v>122</v>
      </c>
      <c r="F10" s="65">
        <v>149</v>
      </c>
      <c r="G10" s="66">
        <f t="shared" si="1"/>
        <v>122.1</v>
      </c>
      <c r="H10" s="28"/>
      <c r="I10" s="8"/>
    </row>
    <row r="11" spans="1:9" ht="35.25" customHeight="1">
      <c r="A11" s="61" t="s">
        <v>4</v>
      </c>
      <c r="B11" s="62">
        <v>10061</v>
      </c>
      <c r="C11" s="67">
        <v>12002</v>
      </c>
      <c r="D11" s="64">
        <f t="shared" si="0"/>
        <v>119.3</v>
      </c>
      <c r="E11" s="65">
        <v>466</v>
      </c>
      <c r="F11" s="65">
        <v>912</v>
      </c>
      <c r="G11" s="66">
        <f t="shared" si="1"/>
        <v>195.7</v>
      </c>
      <c r="I11" s="8"/>
    </row>
    <row r="12" spans="1:9" ht="59.25" customHeight="1">
      <c r="A12" s="61" t="s">
        <v>28</v>
      </c>
      <c r="B12" s="62">
        <v>965</v>
      </c>
      <c r="C12" s="67">
        <v>907</v>
      </c>
      <c r="D12" s="64">
        <f t="shared" si="0"/>
        <v>94</v>
      </c>
      <c r="E12" s="65">
        <v>36</v>
      </c>
      <c r="F12" s="65">
        <v>43</v>
      </c>
      <c r="G12" s="66">
        <f t="shared" si="1"/>
        <v>119.4</v>
      </c>
      <c r="I12" s="8"/>
    </row>
    <row r="13" spans="1:16" ht="38.25" customHeight="1">
      <c r="A13" s="61" t="s">
        <v>5</v>
      </c>
      <c r="B13" s="62">
        <v>13625</v>
      </c>
      <c r="C13" s="67">
        <v>14606</v>
      </c>
      <c r="D13" s="64">
        <f t="shared" si="0"/>
        <v>107.2</v>
      </c>
      <c r="E13" s="65">
        <v>1382</v>
      </c>
      <c r="F13" s="65">
        <v>1826</v>
      </c>
      <c r="G13" s="66">
        <f t="shared" si="1"/>
        <v>132.1</v>
      </c>
      <c r="I13" s="8"/>
      <c r="P13" s="5"/>
    </row>
    <row r="14" spans="1:16" ht="75" customHeight="1">
      <c r="A14" s="61" t="s">
        <v>6</v>
      </c>
      <c r="B14" s="62">
        <v>16719</v>
      </c>
      <c r="C14" s="67">
        <v>17514</v>
      </c>
      <c r="D14" s="64">
        <f t="shared" si="0"/>
        <v>104.8</v>
      </c>
      <c r="E14" s="65">
        <v>1007</v>
      </c>
      <c r="F14" s="65">
        <v>1201</v>
      </c>
      <c r="G14" s="66">
        <f t="shared" si="1"/>
        <v>119.3</v>
      </c>
      <c r="I14" s="8"/>
      <c r="P14" s="5"/>
    </row>
    <row r="15" spans="1:16" ht="43.5" customHeight="1">
      <c r="A15" s="61" t="s">
        <v>34</v>
      </c>
      <c r="B15" s="62">
        <v>10059</v>
      </c>
      <c r="C15" s="67">
        <v>11051</v>
      </c>
      <c r="D15" s="64">
        <f t="shared" si="0"/>
        <v>109.9</v>
      </c>
      <c r="E15" s="65">
        <v>740</v>
      </c>
      <c r="F15" s="65">
        <v>894</v>
      </c>
      <c r="G15" s="66">
        <f t="shared" si="1"/>
        <v>120.8</v>
      </c>
      <c r="I15" s="8"/>
      <c r="P15" s="5"/>
    </row>
    <row r="16" spans="1:16" ht="12.75">
      <c r="A16" s="44"/>
      <c r="B16" s="68"/>
      <c r="C16" s="68"/>
      <c r="D16" s="68"/>
      <c r="E16" s="68"/>
      <c r="F16" s="68">
        <v>0</v>
      </c>
      <c r="P16" s="5"/>
    </row>
    <row r="17" ht="12.75">
      <c r="P17" s="5"/>
    </row>
    <row r="18" ht="12.75">
      <c r="P18" s="5"/>
    </row>
    <row r="19" ht="12.75">
      <c r="P19" s="5"/>
    </row>
    <row r="20" ht="12.75">
      <c r="P20" s="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90" zoomScaleSheetLayoutView="90" zoomScalePageLayoutView="0" workbookViewId="0" topLeftCell="A1">
      <selection activeCell="B1" sqref="B1:G1"/>
    </sheetView>
  </sheetViews>
  <sheetFormatPr defaultColWidth="9.140625" defaultRowHeight="15"/>
  <cols>
    <col min="1" max="1" width="3.140625" style="70" customWidth="1"/>
    <col min="2" max="2" width="51.00390625" style="72" customWidth="1"/>
    <col min="3" max="3" width="12.421875" style="73" customWidth="1"/>
    <col min="4" max="4" width="13.00390625" style="73" customWidth="1"/>
    <col min="5" max="6" width="12.421875" style="73" customWidth="1"/>
    <col min="7" max="7" width="14.7109375" style="73" customWidth="1"/>
    <col min="8" max="16384" width="9.140625" style="9" customWidth="1"/>
  </cols>
  <sheetData>
    <row r="1" spans="1:7" s="10" customFormat="1" ht="38.25" customHeight="1">
      <c r="A1" s="70"/>
      <c r="B1" s="170" t="s">
        <v>105</v>
      </c>
      <c r="C1" s="170"/>
      <c r="D1" s="170"/>
      <c r="E1" s="170"/>
      <c r="F1" s="170"/>
      <c r="G1" s="170"/>
    </row>
    <row r="2" spans="1:7" s="10" customFormat="1" ht="20.25" customHeight="1">
      <c r="A2" s="70"/>
      <c r="B2" s="169" t="s">
        <v>69</v>
      </c>
      <c r="C2" s="169"/>
      <c r="D2" s="169"/>
      <c r="E2" s="169"/>
      <c r="F2" s="169"/>
      <c r="G2" s="71"/>
    </row>
    <row r="3" ht="4.5" customHeight="1"/>
    <row r="4" spans="1:7" s="22" customFormat="1" ht="18.75" customHeight="1">
      <c r="A4" s="171"/>
      <c r="B4" s="172" t="s">
        <v>41</v>
      </c>
      <c r="C4" s="173" t="s">
        <v>148</v>
      </c>
      <c r="D4" s="173" t="s">
        <v>149</v>
      </c>
      <c r="E4" s="173" t="s">
        <v>64</v>
      </c>
      <c r="F4" s="174" t="s">
        <v>104</v>
      </c>
      <c r="G4" s="174"/>
    </row>
    <row r="5" spans="1:7" s="22" customFormat="1" ht="18.75" customHeight="1">
      <c r="A5" s="171"/>
      <c r="B5" s="172"/>
      <c r="C5" s="173"/>
      <c r="D5" s="173"/>
      <c r="E5" s="173"/>
      <c r="F5" s="173" t="s">
        <v>148</v>
      </c>
      <c r="G5" s="173" t="s">
        <v>149</v>
      </c>
    </row>
    <row r="6" spans="1:7" s="22" customFormat="1" ht="58.5" customHeight="1">
      <c r="A6" s="171"/>
      <c r="B6" s="172"/>
      <c r="C6" s="173"/>
      <c r="D6" s="173"/>
      <c r="E6" s="173"/>
      <c r="F6" s="173"/>
      <c r="G6" s="173"/>
    </row>
    <row r="7" spans="1:7" ht="13.5" customHeight="1">
      <c r="A7" s="74" t="s">
        <v>42</v>
      </c>
      <c r="B7" s="75" t="s">
        <v>70</v>
      </c>
      <c r="C7" s="76">
        <v>1</v>
      </c>
      <c r="D7" s="76">
        <v>2</v>
      </c>
      <c r="E7" s="76">
        <v>3</v>
      </c>
      <c r="F7" s="76">
        <v>4</v>
      </c>
      <c r="G7" s="76">
        <v>5</v>
      </c>
    </row>
    <row r="8" spans="1:7" ht="15.75" customHeight="1">
      <c r="A8" s="77">
        <v>1</v>
      </c>
      <c r="B8" s="78" t="s">
        <v>106</v>
      </c>
      <c r="C8" s="79">
        <v>4006</v>
      </c>
      <c r="D8" s="80">
        <v>3289</v>
      </c>
      <c r="E8" s="80">
        <f>C8-D8</f>
        <v>717</v>
      </c>
      <c r="F8" s="80">
        <v>223</v>
      </c>
      <c r="G8" s="80">
        <v>834</v>
      </c>
    </row>
    <row r="9" spans="1:7" ht="15.75" customHeight="1">
      <c r="A9" s="77">
        <v>2</v>
      </c>
      <c r="B9" s="78" t="s">
        <v>107</v>
      </c>
      <c r="C9" s="79">
        <v>3036</v>
      </c>
      <c r="D9" s="80">
        <v>3144</v>
      </c>
      <c r="E9" s="80">
        <f aca="true" t="shared" si="0" ref="E9:E57">C9-D9</f>
        <v>-108</v>
      </c>
      <c r="F9" s="80">
        <v>303</v>
      </c>
      <c r="G9" s="80">
        <v>901</v>
      </c>
    </row>
    <row r="10" spans="1:7" ht="15.75" customHeight="1">
      <c r="A10" s="77">
        <v>3</v>
      </c>
      <c r="B10" s="78" t="s">
        <v>108</v>
      </c>
      <c r="C10" s="79">
        <v>2251</v>
      </c>
      <c r="D10" s="80">
        <v>2442</v>
      </c>
      <c r="E10" s="80">
        <f t="shared" si="0"/>
        <v>-191</v>
      </c>
      <c r="F10" s="80">
        <v>190</v>
      </c>
      <c r="G10" s="80">
        <v>662</v>
      </c>
    </row>
    <row r="11" spans="1:7" s="29" customFormat="1" ht="15.75" customHeight="1">
      <c r="A11" s="77">
        <v>4</v>
      </c>
      <c r="B11" s="78" t="s">
        <v>109</v>
      </c>
      <c r="C11" s="79">
        <v>2094</v>
      </c>
      <c r="D11" s="80">
        <v>2239</v>
      </c>
      <c r="E11" s="80">
        <f t="shared" si="0"/>
        <v>-145</v>
      </c>
      <c r="F11" s="80">
        <v>129</v>
      </c>
      <c r="G11" s="80">
        <v>492</v>
      </c>
    </row>
    <row r="12" spans="1:7" s="29" customFormat="1" ht="15.75" customHeight="1">
      <c r="A12" s="77">
        <v>5</v>
      </c>
      <c r="B12" s="78" t="s">
        <v>112</v>
      </c>
      <c r="C12" s="79">
        <v>1942</v>
      </c>
      <c r="D12" s="80">
        <v>2532</v>
      </c>
      <c r="E12" s="80">
        <f t="shared" si="0"/>
        <v>-590</v>
      </c>
      <c r="F12" s="80">
        <v>8</v>
      </c>
      <c r="G12" s="80">
        <v>723</v>
      </c>
    </row>
    <row r="13" spans="1:7" s="29" customFormat="1" ht="15.75" customHeight="1">
      <c r="A13" s="77">
        <v>6</v>
      </c>
      <c r="B13" s="78" t="s">
        <v>110</v>
      </c>
      <c r="C13" s="79">
        <v>1849</v>
      </c>
      <c r="D13" s="80">
        <v>1945</v>
      </c>
      <c r="E13" s="80">
        <f t="shared" si="0"/>
        <v>-96</v>
      </c>
      <c r="F13" s="80">
        <v>74</v>
      </c>
      <c r="G13" s="80">
        <v>586</v>
      </c>
    </row>
    <row r="14" spans="1:7" s="29" customFormat="1" ht="15.75" customHeight="1">
      <c r="A14" s="77">
        <v>7</v>
      </c>
      <c r="B14" s="78" t="s">
        <v>111</v>
      </c>
      <c r="C14" s="79">
        <v>1605</v>
      </c>
      <c r="D14" s="80">
        <v>975</v>
      </c>
      <c r="E14" s="80">
        <f t="shared" si="0"/>
        <v>630</v>
      </c>
      <c r="F14" s="80">
        <v>137</v>
      </c>
      <c r="G14" s="80">
        <v>185</v>
      </c>
    </row>
    <row r="15" spans="1:7" s="29" customFormat="1" ht="15.75" customHeight="1">
      <c r="A15" s="77">
        <v>8</v>
      </c>
      <c r="B15" s="78" t="s">
        <v>72</v>
      </c>
      <c r="C15" s="79">
        <v>1554</v>
      </c>
      <c r="D15" s="80">
        <v>1443</v>
      </c>
      <c r="E15" s="80">
        <f t="shared" si="0"/>
        <v>111</v>
      </c>
      <c r="F15" s="80">
        <v>95</v>
      </c>
      <c r="G15" s="80">
        <v>356</v>
      </c>
    </row>
    <row r="16" spans="1:7" s="29" customFormat="1" ht="15.75" customHeight="1">
      <c r="A16" s="77">
        <v>9</v>
      </c>
      <c r="B16" s="78" t="s">
        <v>113</v>
      </c>
      <c r="C16" s="79">
        <v>1438</v>
      </c>
      <c r="D16" s="80">
        <v>1312</v>
      </c>
      <c r="E16" s="80">
        <f t="shared" si="0"/>
        <v>126</v>
      </c>
      <c r="F16" s="80">
        <v>30</v>
      </c>
      <c r="G16" s="80">
        <v>82</v>
      </c>
    </row>
    <row r="17" spans="1:7" s="29" customFormat="1" ht="15.75" customHeight="1">
      <c r="A17" s="77">
        <v>10</v>
      </c>
      <c r="B17" s="78" t="s">
        <v>114</v>
      </c>
      <c r="C17" s="79">
        <v>1412</v>
      </c>
      <c r="D17" s="80">
        <v>2300</v>
      </c>
      <c r="E17" s="80">
        <f t="shared" si="0"/>
        <v>-888</v>
      </c>
      <c r="F17" s="80">
        <v>89</v>
      </c>
      <c r="G17" s="80">
        <v>621</v>
      </c>
    </row>
    <row r="18" spans="1:7" s="29" customFormat="1" ht="15.75" customHeight="1">
      <c r="A18" s="77">
        <v>11</v>
      </c>
      <c r="B18" s="78" t="s">
        <v>73</v>
      </c>
      <c r="C18" s="79">
        <v>1339</v>
      </c>
      <c r="D18" s="80">
        <v>569</v>
      </c>
      <c r="E18" s="80">
        <f t="shared" si="0"/>
        <v>770</v>
      </c>
      <c r="F18" s="80">
        <v>161</v>
      </c>
      <c r="G18" s="80">
        <v>88</v>
      </c>
    </row>
    <row r="19" spans="1:7" s="29" customFormat="1" ht="15.75" customHeight="1">
      <c r="A19" s="77">
        <v>12</v>
      </c>
      <c r="B19" s="78" t="s">
        <v>115</v>
      </c>
      <c r="C19" s="79">
        <v>1193</v>
      </c>
      <c r="D19" s="80">
        <v>1088</v>
      </c>
      <c r="E19" s="80">
        <f t="shared" si="0"/>
        <v>105</v>
      </c>
      <c r="F19" s="80">
        <v>79</v>
      </c>
      <c r="G19" s="80">
        <v>312</v>
      </c>
    </row>
    <row r="20" spans="1:7" s="29" customFormat="1" ht="15.75" customHeight="1">
      <c r="A20" s="77">
        <v>13</v>
      </c>
      <c r="B20" s="78" t="s">
        <v>116</v>
      </c>
      <c r="C20" s="79">
        <v>1097</v>
      </c>
      <c r="D20" s="80">
        <v>560</v>
      </c>
      <c r="E20" s="80">
        <f t="shared" si="0"/>
        <v>537</v>
      </c>
      <c r="F20" s="80">
        <v>113</v>
      </c>
      <c r="G20" s="80">
        <v>84</v>
      </c>
    </row>
    <row r="21" spans="1:7" s="29" customFormat="1" ht="15.75" customHeight="1">
      <c r="A21" s="77">
        <v>14</v>
      </c>
      <c r="B21" s="78" t="s">
        <v>117</v>
      </c>
      <c r="C21" s="79">
        <v>1079</v>
      </c>
      <c r="D21" s="80">
        <v>1203</v>
      </c>
      <c r="E21" s="80">
        <f t="shared" si="0"/>
        <v>-124</v>
      </c>
      <c r="F21" s="80">
        <v>99</v>
      </c>
      <c r="G21" s="80">
        <v>311</v>
      </c>
    </row>
    <row r="22" spans="1:7" s="29" customFormat="1" ht="15.75" customHeight="1">
      <c r="A22" s="77">
        <v>15</v>
      </c>
      <c r="B22" s="78" t="s">
        <v>118</v>
      </c>
      <c r="C22" s="79">
        <v>920</v>
      </c>
      <c r="D22" s="80">
        <v>310</v>
      </c>
      <c r="E22" s="80">
        <f t="shared" si="0"/>
        <v>610</v>
      </c>
      <c r="F22" s="80">
        <v>144</v>
      </c>
      <c r="G22" s="80">
        <v>50</v>
      </c>
    </row>
    <row r="23" spans="1:7" s="29" customFormat="1" ht="15.75" customHeight="1">
      <c r="A23" s="77">
        <v>16</v>
      </c>
      <c r="B23" s="78" t="s">
        <v>119</v>
      </c>
      <c r="C23" s="79">
        <v>916</v>
      </c>
      <c r="D23" s="80">
        <v>288</v>
      </c>
      <c r="E23" s="80">
        <f t="shared" si="0"/>
        <v>628</v>
      </c>
      <c r="F23" s="80">
        <v>65</v>
      </c>
      <c r="G23" s="80">
        <v>28</v>
      </c>
    </row>
    <row r="24" spans="1:7" s="29" customFormat="1" ht="15.75" customHeight="1">
      <c r="A24" s="77">
        <v>17</v>
      </c>
      <c r="B24" s="78" t="s">
        <v>120</v>
      </c>
      <c r="C24" s="79">
        <v>869</v>
      </c>
      <c r="D24" s="80">
        <v>530</v>
      </c>
      <c r="E24" s="80">
        <f t="shared" si="0"/>
        <v>339</v>
      </c>
      <c r="F24" s="80">
        <v>89</v>
      </c>
      <c r="G24" s="80">
        <v>145</v>
      </c>
    </row>
    <row r="25" spans="1:7" s="29" customFormat="1" ht="15.75" customHeight="1">
      <c r="A25" s="77">
        <v>18</v>
      </c>
      <c r="B25" s="78" t="s">
        <v>121</v>
      </c>
      <c r="C25" s="79">
        <v>857</v>
      </c>
      <c r="D25" s="80">
        <v>890</v>
      </c>
      <c r="E25" s="80">
        <f t="shared" si="0"/>
        <v>-33</v>
      </c>
      <c r="F25" s="80">
        <v>39</v>
      </c>
      <c r="G25" s="80">
        <v>247</v>
      </c>
    </row>
    <row r="26" spans="1:7" s="29" customFormat="1" ht="15.75" customHeight="1">
      <c r="A26" s="77">
        <v>19</v>
      </c>
      <c r="B26" s="78" t="s">
        <v>122</v>
      </c>
      <c r="C26" s="79">
        <v>836</v>
      </c>
      <c r="D26" s="80">
        <v>1015</v>
      </c>
      <c r="E26" s="80">
        <f t="shared" si="0"/>
        <v>-179</v>
      </c>
      <c r="F26" s="80">
        <v>43</v>
      </c>
      <c r="G26" s="80">
        <v>303</v>
      </c>
    </row>
    <row r="27" spans="1:7" s="29" customFormat="1" ht="15.75" customHeight="1">
      <c r="A27" s="77">
        <v>20</v>
      </c>
      <c r="B27" s="78" t="s">
        <v>123</v>
      </c>
      <c r="C27" s="79">
        <v>813</v>
      </c>
      <c r="D27" s="80">
        <v>1047</v>
      </c>
      <c r="E27" s="80">
        <f t="shared" si="0"/>
        <v>-234</v>
      </c>
      <c r="F27" s="80">
        <v>28</v>
      </c>
      <c r="G27" s="80">
        <v>282</v>
      </c>
    </row>
    <row r="28" spans="1:7" s="29" customFormat="1" ht="15.75" customHeight="1">
      <c r="A28" s="77">
        <v>21</v>
      </c>
      <c r="B28" s="78" t="s">
        <v>124</v>
      </c>
      <c r="C28" s="79">
        <v>799</v>
      </c>
      <c r="D28" s="80">
        <v>836</v>
      </c>
      <c r="E28" s="80">
        <f t="shared" si="0"/>
        <v>-37</v>
      </c>
      <c r="F28" s="80">
        <v>27</v>
      </c>
      <c r="G28" s="80">
        <v>219</v>
      </c>
    </row>
    <row r="29" spans="1:7" s="29" customFormat="1" ht="15.75" customHeight="1">
      <c r="A29" s="77">
        <v>22</v>
      </c>
      <c r="B29" s="78" t="s">
        <v>125</v>
      </c>
      <c r="C29" s="79">
        <v>750</v>
      </c>
      <c r="D29" s="80">
        <v>949</v>
      </c>
      <c r="E29" s="80">
        <f t="shared" si="0"/>
        <v>-199</v>
      </c>
      <c r="F29" s="80">
        <v>22</v>
      </c>
      <c r="G29" s="80">
        <v>277</v>
      </c>
    </row>
    <row r="30" spans="1:7" s="29" customFormat="1" ht="15.75" customHeight="1">
      <c r="A30" s="77">
        <v>23</v>
      </c>
      <c r="B30" s="78" t="s">
        <v>126</v>
      </c>
      <c r="C30" s="79">
        <v>674</v>
      </c>
      <c r="D30" s="80">
        <v>378</v>
      </c>
      <c r="E30" s="80">
        <f t="shared" si="0"/>
        <v>296</v>
      </c>
      <c r="F30" s="80">
        <v>77</v>
      </c>
      <c r="G30" s="80">
        <v>94</v>
      </c>
    </row>
    <row r="31" spans="1:7" s="29" customFormat="1" ht="15.75" customHeight="1">
      <c r="A31" s="77">
        <v>24</v>
      </c>
      <c r="B31" s="78" t="s">
        <v>127</v>
      </c>
      <c r="C31" s="79">
        <v>617</v>
      </c>
      <c r="D31" s="80">
        <v>540</v>
      </c>
      <c r="E31" s="80">
        <f t="shared" si="0"/>
        <v>77</v>
      </c>
      <c r="F31" s="80">
        <v>20</v>
      </c>
      <c r="G31" s="80">
        <v>133</v>
      </c>
    </row>
    <row r="32" spans="1:7" s="29" customFormat="1" ht="15.75" customHeight="1">
      <c r="A32" s="77">
        <v>25</v>
      </c>
      <c r="B32" s="78" t="s">
        <v>128</v>
      </c>
      <c r="C32" s="79">
        <v>611</v>
      </c>
      <c r="D32" s="80">
        <v>307</v>
      </c>
      <c r="E32" s="80">
        <f t="shared" si="0"/>
        <v>304</v>
      </c>
      <c r="F32" s="80">
        <v>21</v>
      </c>
      <c r="G32" s="80">
        <v>26</v>
      </c>
    </row>
    <row r="33" spans="1:7" s="29" customFormat="1" ht="15.75" customHeight="1">
      <c r="A33" s="77">
        <v>26</v>
      </c>
      <c r="B33" s="78" t="s">
        <v>129</v>
      </c>
      <c r="C33" s="79">
        <v>539</v>
      </c>
      <c r="D33" s="80">
        <v>820</v>
      </c>
      <c r="E33" s="80">
        <f t="shared" si="0"/>
        <v>-281</v>
      </c>
      <c r="F33" s="80">
        <v>49</v>
      </c>
      <c r="G33" s="80">
        <v>263</v>
      </c>
    </row>
    <row r="34" spans="1:7" s="29" customFormat="1" ht="15.75" customHeight="1">
      <c r="A34" s="77">
        <v>27</v>
      </c>
      <c r="B34" s="78" t="s">
        <v>74</v>
      </c>
      <c r="C34" s="79">
        <v>536</v>
      </c>
      <c r="D34" s="80">
        <v>479</v>
      </c>
      <c r="E34" s="80">
        <f t="shared" si="0"/>
        <v>57</v>
      </c>
      <c r="F34" s="80">
        <v>36</v>
      </c>
      <c r="G34" s="80">
        <v>133</v>
      </c>
    </row>
    <row r="35" spans="1:7" s="29" customFormat="1" ht="15.75" customHeight="1">
      <c r="A35" s="77">
        <v>28</v>
      </c>
      <c r="B35" s="78" t="s">
        <v>130</v>
      </c>
      <c r="C35" s="79">
        <v>535</v>
      </c>
      <c r="D35" s="80">
        <v>525</v>
      </c>
      <c r="E35" s="80">
        <f t="shared" si="0"/>
        <v>10</v>
      </c>
      <c r="F35" s="80">
        <v>30</v>
      </c>
      <c r="G35" s="80">
        <v>158</v>
      </c>
    </row>
    <row r="36" spans="1:7" s="29" customFormat="1" ht="15.75" customHeight="1">
      <c r="A36" s="77">
        <v>29</v>
      </c>
      <c r="B36" s="78" t="s">
        <v>131</v>
      </c>
      <c r="C36" s="79">
        <v>528</v>
      </c>
      <c r="D36" s="80">
        <v>355</v>
      </c>
      <c r="E36" s="80">
        <f t="shared" si="0"/>
        <v>173</v>
      </c>
      <c r="F36" s="80">
        <v>37</v>
      </c>
      <c r="G36" s="80">
        <v>92</v>
      </c>
    </row>
    <row r="37" spans="1:7" s="29" customFormat="1" ht="15.75" customHeight="1">
      <c r="A37" s="77">
        <v>30</v>
      </c>
      <c r="B37" s="78" t="s">
        <v>132</v>
      </c>
      <c r="C37" s="79">
        <v>519</v>
      </c>
      <c r="D37" s="80">
        <v>745</v>
      </c>
      <c r="E37" s="80">
        <f t="shared" si="0"/>
        <v>-226</v>
      </c>
      <c r="F37" s="80">
        <v>23</v>
      </c>
      <c r="G37" s="80">
        <v>229</v>
      </c>
    </row>
    <row r="38" spans="1:7" s="29" customFormat="1" ht="15.75" customHeight="1">
      <c r="A38" s="77">
        <v>31</v>
      </c>
      <c r="B38" s="78" t="s">
        <v>75</v>
      </c>
      <c r="C38" s="79">
        <v>517</v>
      </c>
      <c r="D38" s="80">
        <v>71</v>
      </c>
      <c r="E38" s="80">
        <f t="shared" si="0"/>
        <v>446</v>
      </c>
      <c r="F38" s="80">
        <v>34</v>
      </c>
      <c r="G38" s="80">
        <v>17</v>
      </c>
    </row>
    <row r="39" spans="1:7" s="29" customFormat="1" ht="20.25" customHeight="1">
      <c r="A39" s="77">
        <v>32</v>
      </c>
      <c r="B39" s="78" t="s">
        <v>76</v>
      </c>
      <c r="C39" s="79">
        <v>447</v>
      </c>
      <c r="D39" s="80">
        <v>288</v>
      </c>
      <c r="E39" s="80">
        <f t="shared" si="0"/>
        <v>159</v>
      </c>
      <c r="F39" s="80">
        <v>41</v>
      </c>
      <c r="G39" s="80">
        <v>91</v>
      </c>
    </row>
    <row r="40" spans="1:7" s="29" customFormat="1" ht="15.75" customHeight="1">
      <c r="A40" s="77">
        <v>33</v>
      </c>
      <c r="B40" s="78" t="s">
        <v>133</v>
      </c>
      <c r="C40" s="79">
        <v>442</v>
      </c>
      <c r="D40" s="80">
        <v>193</v>
      </c>
      <c r="E40" s="80">
        <f t="shared" si="0"/>
        <v>249</v>
      </c>
      <c r="F40" s="80">
        <v>65</v>
      </c>
      <c r="G40" s="80">
        <v>28</v>
      </c>
    </row>
    <row r="41" spans="1:7" s="29" customFormat="1" ht="15.75" customHeight="1">
      <c r="A41" s="77">
        <v>34</v>
      </c>
      <c r="B41" s="78" t="s">
        <v>77</v>
      </c>
      <c r="C41" s="79">
        <v>401</v>
      </c>
      <c r="D41" s="80">
        <v>477</v>
      </c>
      <c r="E41" s="80">
        <f t="shared" si="0"/>
        <v>-76</v>
      </c>
      <c r="F41" s="80">
        <v>9</v>
      </c>
      <c r="G41" s="80">
        <v>163</v>
      </c>
    </row>
    <row r="42" spans="1:7" s="29" customFormat="1" ht="15.75" customHeight="1">
      <c r="A42" s="77">
        <v>35</v>
      </c>
      <c r="B42" s="78" t="s">
        <v>134</v>
      </c>
      <c r="C42" s="79">
        <v>399</v>
      </c>
      <c r="D42" s="80">
        <v>173</v>
      </c>
      <c r="E42" s="80">
        <f t="shared" si="0"/>
        <v>226</v>
      </c>
      <c r="F42" s="80">
        <v>38</v>
      </c>
      <c r="G42" s="80">
        <v>27</v>
      </c>
    </row>
    <row r="43" spans="1:7" s="29" customFormat="1" ht="15.75" customHeight="1">
      <c r="A43" s="77">
        <v>36</v>
      </c>
      <c r="B43" s="78" t="s">
        <v>135</v>
      </c>
      <c r="C43" s="79">
        <v>383</v>
      </c>
      <c r="D43" s="80">
        <v>509</v>
      </c>
      <c r="E43" s="80">
        <f t="shared" si="0"/>
        <v>-126</v>
      </c>
      <c r="F43" s="80">
        <v>15</v>
      </c>
      <c r="G43" s="80">
        <v>151</v>
      </c>
    </row>
    <row r="44" spans="1:7" s="29" customFormat="1" ht="15.75" customHeight="1">
      <c r="A44" s="77">
        <v>37</v>
      </c>
      <c r="B44" s="78" t="s">
        <v>136</v>
      </c>
      <c r="C44" s="79">
        <v>374</v>
      </c>
      <c r="D44" s="80">
        <v>147</v>
      </c>
      <c r="E44" s="80">
        <f t="shared" si="0"/>
        <v>227</v>
      </c>
      <c r="F44" s="80">
        <v>20</v>
      </c>
      <c r="G44" s="80">
        <v>28</v>
      </c>
    </row>
    <row r="45" spans="1:7" s="29" customFormat="1" ht="15.75" customHeight="1">
      <c r="A45" s="77">
        <v>38</v>
      </c>
      <c r="B45" s="78" t="s">
        <v>137</v>
      </c>
      <c r="C45" s="79">
        <v>371</v>
      </c>
      <c r="D45" s="80">
        <v>218</v>
      </c>
      <c r="E45" s="80">
        <f t="shared" si="0"/>
        <v>153</v>
      </c>
      <c r="F45" s="80">
        <v>30</v>
      </c>
      <c r="G45" s="80">
        <v>66</v>
      </c>
    </row>
    <row r="46" spans="1:7" ht="15.75" customHeight="1">
      <c r="A46" s="77">
        <v>39</v>
      </c>
      <c r="B46" s="78" t="s">
        <v>138</v>
      </c>
      <c r="C46" s="79">
        <v>366</v>
      </c>
      <c r="D46" s="81">
        <v>388</v>
      </c>
      <c r="E46" s="80">
        <f t="shared" si="0"/>
        <v>-22</v>
      </c>
      <c r="F46" s="81">
        <v>31</v>
      </c>
      <c r="G46" s="81">
        <v>96</v>
      </c>
    </row>
    <row r="47" spans="1:7" ht="15.75" customHeight="1">
      <c r="A47" s="77">
        <v>40</v>
      </c>
      <c r="B47" s="78" t="s">
        <v>139</v>
      </c>
      <c r="C47" s="79">
        <v>366</v>
      </c>
      <c r="D47" s="81">
        <v>190</v>
      </c>
      <c r="E47" s="80">
        <f t="shared" si="0"/>
        <v>176</v>
      </c>
      <c r="F47" s="81">
        <v>51</v>
      </c>
      <c r="G47" s="81">
        <v>47</v>
      </c>
    </row>
    <row r="48" spans="1:7" ht="15.75" customHeight="1">
      <c r="A48" s="77">
        <v>41</v>
      </c>
      <c r="B48" s="78" t="s">
        <v>140</v>
      </c>
      <c r="C48" s="79">
        <v>362</v>
      </c>
      <c r="D48" s="81">
        <v>151</v>
      </c>
      <c r="E48" s="80">
        <f t="shared" si="0"/>
        <v>211</v>
      </c>
      <c r="F48" s="81">
        <v>3</v>
      </c>
      <c r="G48" s="81">
        <v>30</v>
      </c>
    </row>
    <row r="49" spans="1:7" ht="15.75" customHeight="1">
      <c r="A49" s="77">
        <v>42</v>
      </c>
      <c r="B49" s="78" t="s">
        <v>141</v>
      </c>
      <c r="C49" s="79">
        <v>360</v>
      </c>
      <c r="D49" s="81">
        <v>234</v>
      </c>
      <c r="E49" s="80">
        <f t="shared" si="0"/>
        <v>126</v>
      </c>
      <c r="F49" s="81">
        <v>39</v>
      </c>
      <c r="G49" s="81">
        <v>68</v>
      </c>
    </row>
    <row r="50" spans="1:7" ht="15.75" customHeight="1">
      <c r="A50" s="77">
        <v>43</v>
      </c>
      <c r="B50" s="78" t="s">
        <v>78</v>
      </c>
      <c r="C50" s="79">
        <v>339</v>
      </c>
      <c r="D50" s="81">
        <v>261</v>
      </c>
      <c r="E50" s="80">
        <f t="shared" si="0"/>
        <v>78</v>
      </c>
      <c r="F50" s="81">
        <v>10</v>
      </c>
      <c r="G50" s="81">
        <v>24</v>
      </c>
    </row>
    <row r="51" spans="1:7" ht="15.75" customHeight="1">
      <c r="A51" s="77">
        <v>44</v>
      </c>
      <c r="B51" s="78" t="s">
        <v>142</v>
      </c>
      <c r="C51" s="79">
        <v>316</v>
      </c>
      <c r="D51" s="81">
        <v>149</v>
      </c>
      <c r="E51" s="80">
        <f t="shared" si="0"/>
        <v>167</v>
      </c>
      <c r="F51" s="81">
        <v>42</v>
      </c>
      <c r="G51" s="81">
        <v>38</v>
      </c>
    </row>
    <row r="52" spans="1:7" ht="15.75" customHeight="1">
      <c r="A52" s="77">
        <v>45</v>
      </c>
      <c r="B52" s="78" t="s">
        <v>143</v>
      </c>
      <c r="C52" s="79">
        <v>313</v>
      </c>
      <c r="D52" s="81">
        <v>298</v>
      </c>
      <c r="E52" s="80">
        <f t="shared" si="0"/>
        <v>15</v>
      </c>
      <c r="F52" s="81">
        <v>15</v>
      </c>
      <c r="G52" s="81">
        <v>58</v>
      </c>
    </row>
    <row r="53" spans="1:7" ht="15.75" customHeight="1">
      <c r="A53" s="77">
        <v>46</v>
      </c>
      <c r="B53" s="78" t="s">
        <v>79</v>
      </c>
      <c r="C53" s="79">
        <v>310</v>
      </c>
      <c r="D53" s="81">
        <v>191</v>
      </c>
      <c r="E53" s="80">
        <f t="shared" si="0"/>
        <v>119</v>
      </c>
      <c r="F53" s="81">
        <v>10</v>
      </c>
      <c r="G53" s="81">
        <v>30</v>
      </c>
    </row>
    <row r="54" spans="1:7" ht="15.75" customHeight="1">
      <c r="A54" s="77">
        <v>47</v>
      </c>
      <c r="B54" s="78" t="s">
        <v>144</v>
      </c>
      <c r="C54" s="79">
        <v>308</v>
      </c>
      <c r="D54" s="82">
        <v>330</v>
      </c>
      <c r="E54" s="80">
        <f t="shared" si="0"/>
        <v>-22</v>
      </c>
      <c r="F54" s="82">
        <v>57</v>
      </c>
      <c r="G54" s="82">
        <v>104</v>
      </c>
    </row>
    <row r="55" spans="1:7" ht="15.75" customHeight="1">
      <c r="A55" s="77">
        <v>48</v>
      </c>
      <c r="B55" s="78" t="s">
        <v>145</v>
      </c>
      <c r="C55" s="79">
        <v>308</v>
      </c>
      <c r="D55" s="82">
        <v>178</v>
      </c>
      <c r="E55" s="80">
        <f t="shared" si="0"/>
        <v>130</v>
      </c>
      <c r="F55" s="82">
        <v>18</v>
      </c>
      <c r="G55" s="82">
        <v>62</v>
      </c>
    </row>
    <row r="56" spans="1:7" ht="15.75" customHeight="1">
      <c r="A56" s="77">
        <v>49</v>
      </c>
      <c r="B56" s="78" t="s">
        <v>146</v>
      </c>
      <c r="C56" s="79">
        <v>305</v>
      </c>
      <c r="D56" s="82">
        <v>152</v>
      </c>
      <c r="E56" s="80">
        <f t="shared" si="0"/>
        <v>153</v>
      </c>
      <c r="F56" s="82">
        <v>71</v>
      </c>
      <c r="G56" s="82">
        <v>21</v>
      </c>
    </row>
    <row r="57" spans="1:7" ht="15.75" customHeight="1">
      <c r="A57" s="77">
        <v>50</v>
      </c>
      <c r="B57" s="78" t="s">
        <v>147</v>
      </c>
      <c r="C57" s="79">
        <v>300</v>
      </c>
      <c r="D57" s="82">
        <v>362</v>
      </c>
      <c r="E57" s="80">
        <f t="shared" si="0"/>
        <v>-62</v>
      </c>
      <c r="F57" s="82">
        <v>10</v>
      </c>
      <c r="G57" s="82">
        <v>108</v>
      </c>
    </row>
  </sheetData>
  <sheetProtection/>
  <mergeCells count="10">
    <mergeCell ref="B2:F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4724409448818898" right="0.2755905511811024" top="0.3937007874015748" bottom="0.5905511811023623" header="0" footer="0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2"/>
  <sheetViews>
    <sheetView tabSelected="1" view="pageBreakPreview" zoomScale="90" zoomScaleSheetLayoutView="90" zoomScalePageLayoutView="0" workbookViewId="0" topLeftCell="A27">
      <selection activeCell="I40" sqref="I40"/>
    </sheetView>
  </sheetViews>
  <sheetFormatPr defaultColWidth="8.8515625" defaultRowHeight="15"/>
  <cols>
    <col min="1" max="1" width="33.57421875" style="73" customWidth="1"/>
    <col min="2" max="2" width="11.140625" style="90" customWidth="1"/>
    <col min="3" max="3" width="14.00390625" style="90" customWidth="1"/>
    <col min="4" max="4" width="15.421875" style="90" customWidth="1"/>
    <col min="5" max="5" width="15.28125" style="90" customWidth="1"/>
    <col min="6" max="6" width="17.57421875" style="90" customWidth="1"/>
    <col min="7" max="7" width="13.00390625" style="9" customWidth="1"/>
    <col min="8" max="16384" width="8.8515625" style="9" customWidth="1"/>
  </cols>
  <sheetData>
    <row r="1" spans="1:6" s="10" customFormat="1" ht="57.75" customHeight="1">
      <c r="A1" s="170" t="s">
        <v>346</v>
      </c>
      <c r="B1" s="170"/>
      <c r="C1" s="170"/>
      <c r="D1" s="170"/>
      <c r="E1" s="170"/>
      <c r="F1" s="170"/>
    </row>
    <row r="2" spans="1:6" s="10" customFormat="1" ht="20.25" customHeight="1">
      <c r="A2" s="198" t="s">
        <v>63</v>
      </c>
      <c r="B2" s="198"/>
      <c r="C2" s="198"/>
      <c r="D2" s="198"/>
      <c r="E2" s="198"/>
      <c r="F2" s="198"/>
    </row>
    <row r="3" ht="12" customHeight="1"/>
    <row r="4" spans="1:6" ht="18.75" customHeight="1">
      <c r="A4" s="214" t="s">
        <v>41</v>
      </c>
      <c r="B4" s="206" t="s">
        <v>347</v>
      </c>
      <c r="C4" s="210" t="s">
        <v>348</v>
      </c>
      <c r="D4" s="210" t="s">
        <v>64</v>
      </c>
      <c r="E4" s="208" t="s">
        <v>104</v>
      </c>
      <c r="F4" s="209"/>
    </row>
    <row r="5" spans="1:6" ht="18.75" customHeight="1">
      <c r="A5" s="215"/>
      <c r="B5" s="213"/>
      <c r="C5" s="211"/>
      <c r="D5" s="211"/>
      <c r="E5" s="206" t="s">
        <v>347</v>
      </c>
      <c r="F5" s="206" t="s">
        <v>348</v>
      </c>
    </row>
    <row r="6" spans="1:6" ht="58.5" customHeight="1">
      <c r="A6" s="216"/>
      <c r="B6" s="207"/>
      <c r="C6" s="212"/>
      <c r="D6" s="212"/>
      <c r="E6" s="207"/>
      <c r="F6" s="207"/>
    </row>
    <row r="7" spans="1:6" ht="12.75">
      <c r="A7" s="76" t="s">
        <v>65</v>
      </c>
      <c r="B7" s="83">
        <v>1</v>
      </c>
      <c r="C7" s="83">
        <v>2</v>
      </c>
      <c r="D7" s="83">
        <v>3</v>
      </c>
      <c r="E7" s="83">
        <v>4</v>
      </c>
      <c r="F7" s="83">
        <v>5</v>
      </c>
    </row>
    <row r="8" spans="1:11" ht="27" customHeight="1">
      <c r="A8" s="203" t="s">
        <v>66</v>
      </c>
      <c r="B8" s="204"/>
      <c r="C8" s="204"/>
      <c r="D8" s="204"/>
      <c r="E8" s="204"/>
      <c r="F8" s="205"/>
      <c r="K8" s="27"/>
    </row>
    <row r="9" spans="1:10" ht="15.75">
      <c r="A9" s="85" t="s">
        <v>132</v>
      </c>
      <c r="B9" s="84">
        <v>519</v>
      </c>
      <c r="C9" s="161">
        <v>745</v>
      </c>
      <c r="D9" s="161">
        <f>B9-C9</f>
        <v>-226</v>
      </c>
      <c r="E9" s="161">
        <v>23</v>
      </c>
      <c r="F9" s="161">
        <v>229</v>
      </c>
      <c r="J9" s="27"/>
    </row>
    <row r="10" spans="1:6" ht="15.75">
      <c r="A10" s="85" t="s">
        <v>77</v>
      </c>
      <c r="B10" s="84">
        <v>401</v>
      </c>
      <c r="C10" s="161">
        <v>477</v>
      </c>
      <c r="D10" s="161">
        <f aca="true" t="shared" si="0" ref="D10:D73">B10-C10</f>
        <v>-76</v>
      </c>
      <c r="E10" s="161">
        <v>9</v>
      </c>
      <c r="F10" s="161">
        <v>163</v>
      </c>
    </row>
    <row r="11" spans="1:6" ht="15.75">
      <c r="A11" s="85" t="s">
        <v>193</v>
      </c>
      <c r="B11" s="84">
        <v>271</v>
      </c>
      <c r="C11" s="161">
        <v>571</v>
      </c>
      <c r="D11" s="161">
        <f t="shared" si="0"/>
        <v>-300</v>
      </c>
      <c r="E11" s="161">
        <v>13</v>
      </c>
      <c r="F11" s="161">
        <v>190</v>
      </c>
    </row>
    <row r="12" spans="1:6" ht="15.75">
      <c r="A12" s="85" t="s">
        <v>194</v>
      </c>
      <c r="B12" s="84">
        <v>262</v>
      </c>
      <c r="C12" s="161">
        <v>306</v>
      </c>
      <c r="D12" s="161">
        <f t="shared" si="0"/>
        <v>-44</v>
      </c>
      <c r="E12" s="161">
        <v>31</v>
      </c>
      <c r="F12" s="161">
        <v>84</v>
      </c>
    </row>
    <row r="13" spans="1:6" ht="15.75">
      <c r="A13" s="85" t="s">
        <v>195</v>
      </c>
      <c r="B13" s="84">
        <v>152</v>
      </c>
      <c r="C13" s="161">
        <v>81</v>
      </c>
      <c r="D13" s="161">
        <f t="shared" si="0"/>
        <v>71</v>
      </c>
      <c r="E13" s="161">
        <v>6</v>
      </c>
      <c r="F13" s="161">
        <v>27</v>
      </c>
    </row>
    <row r="14" spans="1:6" ht="15.75">
      <c r="A14" s="85" t="s">
        <v>196</v>
      </c>
      <c r="B14" s="84">
        <v>151</v>
      </c>
      <c r="C14" s="161">
        <v>446</v>
      </c>
      <c r="D14" s="161">
        <f t="shared" si="0"/>
        <v>-295</v>
      </c>
      <c r="E14" s="161">
        <v>8</v>
      </c>
      <c r="F14" s="161">
        <v>163</v>
      </c>
    </row>
    <row r="15" spans="1:6" ht="15.75">
      <c r="A15" s="85" t="s">
        <v>197</v>
      </c>
      <c r="B15" s="84">
        <v>133</v>
      </c>
      <c r="C15" s="161">
        <v>220</v>
      </c>
      <c r="D15" s="161">
        <f t="shared" si="0"/>
        <v>-87</v>
      </c>
      <c r="E15" s="161">
        <v>4</v>
      </c>
      <c r="F15" s="161">
        <v>61</v>
      </c>
    </row>
    <row r="16" spans="1:6" ht="15.75">
      <c r="A16" s="85" t="s">
        <v>198</v>
      </c>
      <c r="B16" s="84">
        <v>132</v>
      </c>
      <c r="C16" s="161">
        <v>227</v>
      </c>
      <c r="D16" s="161">
        <f t="shared" si="0"/>
        <v>-95</v>
      </c>
      <c r="E16" s="161">
        <v>9</v>
      </c>
      <c r="F16" s="161">
        <v>83</v>
      </c>
    </row>
    <row r="17" spans="1:6" ht="15.75">
      <c r="A17" s="85" t="s">
        <v>80</v>
      </c>
      <c r="B17" s="84">
        <v>119</v>
      </c>
      <c r="C17" s="161">
        <v>414</v>
      </c>
      <c r="D17" s="161">
        <f t="shared" si="0"/>
        <v>-295</v>
      </c>
      <c r="E17" s="161">
        <v>8</v>
      </c>
      <c r="F17" s="161">
        <v>142</v>
      </c>
    </row>
    <row r="18" spans="1:6" ht="15.75">
      <c r="A18" s="85" t="s">
        <v>199</v>
      </c>
      <c r="B18" s="84">
        <v>108</v>
      </c>
      <c r="C18" s="161">
        <v>354</v>
      </c>
      <c r="D18" s="161">
        <f t="shared" si="0"/>
        <v>-246</v>
      </c>
      <c r="E18" s="161">
        <v>2</v>
      </c>
      <c r="F18" s="161">
        <v>102</v>
      </c>
    </row>
    <row r="19" spans="1:6" ht="15.75">
      <c r="A19" s="85" t="s">
        <v>81</v>
      </c>
      <c r="B19" s="84">
        <v>90</v>
      </c>
      <c r="C19" s="161">
        <v>147</v>
      </c>
      <c r="D19" s="161">
        <f t="shared" si="0"/>
        <v>-57</v>
      </c>
      <c r="E19" s="161">
        <v>11</v>
      </c>
      <c r="F19" s="161">
        <v>50</v>
      </c>
    </row>
    <row r="20" spans="1:6" ht="15.75">
      <c r="A20" s="85" t="s">
        <v>200</v>
      </c>
      <c r="B20" s="84">
        <v>89</v>
      </c>
      <c r="C20" s="160">
        <v>237</v>
      </c>
      <c r="D20" s="161">
        <f t="shared" si="0"/>
        <v>-148</v>
      </c>
      <c r="E20" s="161">
        <v>5</v>
      </c>
      <c r="F20" s="161">
        <v>75</v>
      </c>
    </row>
    <row r="21" spans="1:6" ht="15.75">
      <c r="A21" s="85" t="s">
        <v>201</v>
      </c>
      <c r="B21" s="84">
        <v>87</v>
      </c>
      <c r="C21" s="161">
        <v>283</v>
      </c>
      <c r="D21" s="161">
        <f t="shared" si="0"/>
        <v>-196</v>
      </c>
      <c r="E21" s="161">
        <v>5</v>
      </c>
      <c r="F21" s="161">
        <v>85</v>
      </c>
    </row>
    <row r="22" spans="1:6" ht="15.75">
      <c r="A22" s="85" t="s">
        <v>202</v>
      </c>
      <c r="B22" s="84">
        <v>86</v>
      </c>
      <c r="C22" s="161">
        <v>921</v>
      </c>
      <c r="D22" s="161">
        <f t="shared" si="0"/>
        <v>-835</v>
      </c>
      <c r="E22" s="161">
        <v>1</v>
      </c>
      <c r="F22" s="161">
        <v>328</v>
      </c>
    </row>
    <row r="23" spans="1:6" ht="15.75">
      <c r="A23" s="85" t="s">
        <v>82</v>
      </c>
      <c r="B23" s="84">
        <v>83</v>
      </c>
      <c r="C23" s="161">
        <v>163</v>
      </c>
      <c r="D23" s="161">
        <f t="shared" si="0"/>
        <v>-80</v>
      </c>
      <c r="E23" s="161">
        <v>3</v>
      </c>
      <c r="F23" s="161">
        <v>62</v>
      </c>
    </row>
    <row r="24" spans="1:6" ht="15.75">
      <c r="A24" s="85" t="s">
        <v>203</v>
      </c>
      <c r="B24" s="84">
        <v>81</v>
      </c>
      <c r="C24" s="161">
        <v>152</v>
      </c>
      <c r="D24" s="161">
        <f t="shared" si="0"/>
        <v>-71</v>
      </c>
      <c r="E24" s="161">
        <v>5</v>
      </c>
      <c r="F24" s="161">
        <v>54</v>
      </c>
    </row>
    <row r="25" spans="1:6" ht="15.75">
      <c r="A25" s="85" t="s">
        <v>204</v>
      </c>
      <c r="B25" s="84">
        <v>67</v>
      </c>
      <c r="C25" s="161">
        <v>47</v>
      </c>
      <c r="D25" s="161">
        <f t="shared" si="0"/>
        <v>20</v>
      </c>
      <c r="E25" s="161">
        <v>15</v>
      </c>
      <c r="F25" s="161">
        <v>18</v>
      </c>
    </row>
    <row r="26" spans="1:6" ht="15.75">
      <c r="A26" s="85" t="s">
        <v>205</v>
      </c>
      <c r="B26" s="84">
        <v>67</v>
      </c>
      <c r="C26" s="161">
        <v>98</v>
      </c>
      <c r="D26" s="161">
        <f t="shared" si="0"/>
        <v>-31</v>
      </c>
      <c r="E26" s="161">
        <v>9</v>
      </c>
      <c r="F26" s="161">
        <v>20</v>
      </c>
    </row>
    <row r="27" spans="1:6" ht="15.75">
      <c r="A27" s="85" t="s">
        <v>83</v>
      </c>
      <c r="B27" s="84">
        <v>67</v>
      </c>
      <c r="C27" s="161">
        <v>159</v>
      </c>
      <c r="D27" s="161">
        <f t="shared" si="0"/>
        <v>-92</v>
      </c>
      <c r="E27" s="161">
        <v>3</v>
      </c>
      <c r="F27" s="161">
        <v>59</v>
      </c>
    </row>
    <row r="28" spans="1:6" ht="19.5" customHeight="1">
      <c r="A28" s="85" t="s">
        <v>77</v>
      </c>
      <c r="B28" s="84">
        <v>66</v>
      </c>
      <c r="C28" s="161">
        <v>44</v>
      </c>
      <c r="D28" s="161">
        <f t="shared" si="0"/>
        <v>22</v>
      </c>
      <c r="E28" s="161">
        <v>1</v>
      </c>
      <c r="F28" s="161">
        <v>10</v>
      </c>
    </row>
    <row r="29" spans="1:6" ht="30" customHeight="1">
      <c r="A29" s="203" t="s">
        <v>2</v>
      </c>
      <c r="B29" s="204"/>
      <c r="C29" s="204"/>
      <c r="D29" s="204"/>
      <c r="E29" s="204"/>
      <c r="F29" s="205"/>
    </row>
    <row r="30" spans="1:6" ht="15.75">
      <c r="A30" s="85" t="s">
        <v>150</v>
      </c>
      <c r="B30" s="86">
        <v>799</v>
      </c>
      <c r="C30" s="86">
        <v>836</v>
      </c>
      <c r="D30" s="161">
        <f t="shared" si="0"/>
        <v>-37</v>
      </c>
      <c r="E30" s="161">
        <v>27</v>
      </c>
      <c r="F30" s="161">
        <v>219</v>
      </c>
    </row>
    <row r="31" spans="1:6" ht="15.75">
      <c r="A31" s="85" t="s">
        <v>151</v>
      </c>
      <c r="B31" s="86">
        <v>539</v>
      </c>
      <c r="C31" s="86">
        <v>820</v>
      </c>
      <c r="D31" s="161">
        <f t="shared" si="0"/>
        <v>-281</v>
      </c>
      <c r="E31" s="161">
        <v>49</v>
      </c>
      <c r="F31" s="161">
        <v>263</v>
      </c>
    </row>
    <row r="32" spans="1:6" ht="15.75">
      <c r="A32" s="85" t="s">
        <v>152</v>
      </c>
      <c r="B32" s="86">
        <v>535</v>
      </c>
      <c r="C32" s="86">
        <v>525</v>
      </c>
      <c r="D32" s="161">
        <f t="shared" si="0"/>
        <v>10</v>
      </c>
      <c r="E32" s="161">
        <v>30</v>
      </c>
      <c r="F32" s="161">
        <v>158</v>
      </c>
    </row>
    <row r="33" spans="1:6" ht="15.75">
      <c r="A33" s="85" t="s">
        <v>76</v>
      </c>
      <c r="B33" s="86">
        <v>447</v>
      </c>
      <c r="C33" s="86">
        <v>288</v>
      </c>
      <c r="D33" s="161">
        <f t="shared" si="0"/>
        <v>159</v>
      </c>
      <c r="E33" s="161">
        <v>41</v>
      </c>
      <c r="F33" s="161">
        <v>91</v>
      </c>
    </row>
    <row r="34" spans="1:6" ht="15.75">
      <c r="A34" s="85" t="s">
        <v>153</v>
      </c>
      <c r="B34" s="86">
        <v>362</v>
      </c>
      <c r="C34" s="86">
        <v>151</v>
      </c>
      <c r="D34" s="161">
        <f t="shared" si="0"/>
        <v>211</v>
      </c>
      <c r="E34" s="161">
        <v>3</v>
      </c>
      <c r="F34" s="161">
        <v>30</v>
      </c>
    </row>
    <row r="35" spans="1:6" ht="15.75">
      <c r="A35" s="85" t="s">
        <v>154</v>
      </c>
      <c r="B35" s="86">
        <v>204</v>
      </c>
      <c r="C35" s="86">
        <v>164</v>
      </c>
      <c r="D35" s="161">
        <f t="shared" si="0"/>
        <v>40</v>
      </c>
      <c r="E35" s="161">
        <v>25</v>
      </c>
      <c r="F35" s="161">
        <v>51</v>
      </c>
    </row>
    <row r="36" spans="1:6" ht="15.75">
      <c r="A36" s="85" t="s">
        <v>84</v>
      </c>
      <c r="B36" s="86">
        <v>197</v>
      </c>
      <c r="C36" s="86">
        <v>226</v>
      </c>
      <c r="D36" s="161">
        <f t="shared" si="0"/>
        <v>-29</v>
      </c>
      <c r="E36" s="161">
        <v>9</v>
      </c>
      <c r="F36" s="161">
        <v>57</v>
      </c>
    </row>
    <row r="37" spans="1:6" ht="15.75" customHeight="1">
      <c r="A37" s="85" t="s">
        <v>155</v>
      </c>
      <c r="B37" s="86">
        <v>192</v>
      </c>
      <c r="C37" s="86">
        <v>287</v>
      </c>
      <c r="D37" s="161">
        <f t="shared" si="0"/>
        <v>-95</v>
      </c>
      <c r="E37" s="161">
        <v>14</v>
      </c>
      <c r="F37" s="161">
        <v>82</v>
      </c>
    </row>
    <row r="38" spans="1:6" ht="15.75" customHeight="1">
      <c r="A38" s="85" t="s">
        <v>85</v>
      </c>
      <c r="B38" s="86">
        <v>148</v>
      </c>
      <c r="C38" s="86">
        <v>17</v>
      </c>
      <c r="D38" s="161">
        <f t="shared" si="0"/>
        <v>131</v>
      </c>
      <c r="E38" s="161">
        <v>12</v>
      </c>
      <c r="F38" s="161">
        <v>6</v>
      </c>
    </row>
    <row r="39" spans="1:6" ht="15.75">
      <c r="A39" s="85" t="s">
        <v>86</v>
      </c>
      <c r="B39" s="86">
        <v>140</v>
      </c>
      <c r="C39" s="86">
        <v>210</v>
      </c>
      <c r="D39" s="161">
        <f t="shared" si="0"/>
        <v>-70</v>
      </c>
      <c r="E39" s="161">
        <v>14</v>
      </c>
      <c r="F39" s="161">
        <v>57</v>
      </c>
    </row>
    <row r="40" spans="1:6" ht="15.75">
      <c r="A40" s="85" t="s">
        <v>156</v>
      </c>
      <c r="B40" s="86">
        <v>129</v>
      </c>
      <c r="C40" s="86">
        <v>116</v>
      </c>
      <c r="D40" s="161">
        <f t="shared" si="0"/>
        <v>13</v>
      </c>
      <c r="E40" s="161">
        <v>10</v>
      </c>
      <c r="F40" s="161">
        <v>31</v>
      </c>
    </row>
    <row r="41" spans="1:6" ht="15" customHeight="1">
      <c r="A41" s="85" t="s">
        <v>76</v>
      </c>
      <c r="B41" s="86">
        <v>118</v>
      </c>
      <c r="C41" s="86">
        <v>96</v>
      </c>
      <c r="D41" s="161">
        <f t="shared" si="0"/>
        <v>22</v>
      </c>
      <c r="E41" s="161">
        <v>8</v>
      </c>
      <c r="F41" s="161">
        <v>30</v>
      </c>
    </row>
    <row r="42" spans="1:6" ht="15.75">
      <c r="A42" s="85" t="s">
        <v>157</v>
      </c>
      <c r="B42" s="86">
        <v>114</v>
      </c>
      <c r="C42" s="86">
        <v>80</v>
      </c>
      <c r="D42" s="161">
        <f t="shared" si="0"/>
        <v>34</v>
      </c>
      <c r="E42" s="161">
        <v>6</v>
      </c>
      <c r="F42" s="161">
        <v>18</v>
      </c>
    </row>
    <row r="43" spans="1:6" ht="15.75">
      <c r="A43" s="85" t="s">
        <v>87</v>
      </c>
      <c r="B43" s="86">
        <v>114</v>
      </c>
      <c r="C43" s="86">
        <v>141</v>
      </c>
      <c r="D43" s="161">
        <f t="shared" si="0"/>
        <v>-27</v>
      </c>
      <c r="E43" s="161">
        <v>8</v>
      </c>
      <c r="F43" s="161">
        <v>47</v>
      </c>
    </row>
    <row r="44" spans="1:6" ht="15.75">
      <c r="A44" s="85" t="s">
        <v>158</v>
      </c>
      <c r="B44" s="86">
        <v>94</v>
      </c>
      <c r="C44" s="86">
        <v>68</v>
      </c>
      <c r="D44" s="161">
        <f t="shared" si="0"/>
        <v>26</v>
      </c>
      <c r="E44" s="161">
        <v>8</v>
      </c>
      <c r="F44" s="161">
        <v>18</v>
      </c>
    </row>
    <row r="45" spans="1:6" ht="30" customHeight="1">
      <c r="A45" s="200" t="s">
        <v>1</v>
      </c>
      <c r="B45" s="201"/>
      <c r="C45" s="201"/>
      <c r="D45" s="201"/>
      <c r="E45" s="201"/>
      <c r="F45" s="202"/>
    </row>
    <row r="46" spans="1:6" ht="15.75">
      <c r="A46" s="87" t="s">
        <v>120</v>
      </c>
      <c r="B46" s="88">
        <v>869</v>
      </c>
      <c r="C46" s="88">
        <v>530</v>
      </c>
      <c r="D46" s="88">
        <f t="shared" si="0"/>
        <v>339</v>
      </c>
      <c r="E46" s="88">
        <v>89</v>
      </c>
      <c r="F46" s="88">
        <v>145</v>
      </c>
    </row>
    <row r="47" spans="1:6" ht="15.75">
      <c r="A47" s="87" t="s">
        <v>123</v>
      </c>
      <c r="B47" s="88">
        <v>813</v>
      </c>
      <c r="C47" s="88">
        <v>1047</v>
      </c>
      <c r="D47" s="88">
        <f t="shared" si="0"/>
        <v>-234</v>
      </c>
      <c r="E47" s="88">
        <v>28</v>
      </c>
      <c r="F47" s="88">
        <v>282</v>
      </c>
    </row>
    <row r="48" spans="1:6" ht="15.75">
      <c r="A48" s="87" t="s">
        <v>131</v>
      </c>
      <c r="B48" s="88">
        <v>528</v>
      </c>
      <c r="C48" s="88">
        <v>355</v>
      </c>
      <c r="D48" s="88">
        <f t="shared" si="0"/>
        <v>173</v>
      </c>
      <c r="E48" s="88">
        <v>37</v>
      </c>
      <c r="F48" s="88">
        <v>92</v>
      </c>
    </row>
    <row r="49" spans="1:6" ht="15.75">
      <c r="A49" s="87" t="s">
        <v>159</v>
      </c>
      <c r="B49" s="88">
        <v>163</v>
      </c>
      <c r="C49" s="88">
        <v>304</v>
      </c>
      <c r="D49" s="88">
        <f t="shared" si="0"/>
        <v>-141</v>
      </c>
      <c r="E49" s="88">
        <v>5</v>
      </c>
      <c r="F49" s="88">
        <v>83</v>
      </c>
    </row>
    <row r="50" spans="1:6" ht="15.75">
      <c r="A50" s="87" t="s">
        <v>160</v>
      </c>
      <c r="B50" s="88">
        <v>161</v>
      </c>
      <c r="C50" s="88">
        <v>179</v>
      </c>
      <c r="D50" s="88">
        <f t="shared" si="0"/>
        <v>-18</v>
      </c>
      <c r="E50" s="88">
        <v>6</v>
      </c>
      <c r="F50" s="88">
        <v>59</v>
      </c>
    </row>
    <row r="51" spans="1:6" ht="15.75">
      <c r="A51" s="87" t="s">
        <v>161</v>
      </c>
      <c r="B51" s="88">
        <v>156</v>
      </c>
      <c r="C51" s="88">
        <v>194</v>
      </c>
      <c r="D51" s="88">
        <f t="shared" si="0"/>
        <v>-38</v>
      </c>
      <c r="E51" s="88">
        <v>1</v>
      </c>
      <c r="F51" s="88">
        <v>55</v>
      </c>
    </row>
    <row r="52" spans="1:6" ht="15.75">
      <c r="A52" s="87" t="s">
        <v>162</v>
      </c>
      <c r="B52" s="88">
        <v>152</v>
      </c>
      <c r="C52" s="88">
        <v>183</v>
      </c>
      <c r="D52" s="88">
        <f t="shared" si="0"/>
        <v>-31</v>
      </c>
      <c r="E52" s="88">
        <v>9</v>
      </c>
      <c r="F52" s="88">
        <v>64</v>
      </c>
    </row>
    <row r="53" spans="1:6" ht="15.75">
      <c r="A53" s="87" t="s">
        <v>163</v>
      </c>
      <c r="B53" s="88">
        <v>128</v>
      </c>
      <c r="C53" s="88">
        <v>117</v>
      </c>
      <c r="D53" s="88">
        <f t="shared" si="0"/>
        <v>11</v>
      </c>
      <c r="E53" s="88">
        <v>28</v>
      </c>
      <c r="F53" s="88">
        <v>28</v>
      </c>
    </row>
    <row r="54" spans="1:6" ht="20.25" customHeight="1">
      <c r="A54" s="87" t="s">
        <v>164</v>
      </c>
      <c r="B54" s="88">
        <v>128</v>
      </c>
      <c r="C54" s="88">
        <v>114</v>
      </c>
      <c r="D54" s="88">
        <f t="shared" si="0"/>
        <v>14</v>
      </c>
      <c r="E54" s="88">
        <v>19</v>
      </c>
      <c r="F54" s="88">
        <v>44</v>
      </c>
    </row>
    <row r="55" spans="1:6" ht="15.75">
      <c r="A55" s="87" t="s">
        <v>165</v>
      </c>
      <c r="B55" s="88">
        <v>126</v>
      </c>
      <c r="C55" s="88">
        <v>68</v>
      </c>
      <c r="D55" s="88">
        <f t="shared" si="0"/>
        <v>58</v>
      </c>
      <c r="E55" s="88">
        <v>13</v>
      </c>
      <c r="F55" s="88">
        <v>20</v>
      </c>
    </row>
    <row r="56" spans="1:6" ht="15.75">
      <c r="A56" s="87" t="s">
        <v>166</v>
      </c>
      <c r="B56" s="88">
        <v>121</v>
      </c>
      <c r="C56" s="88">
        <v>145</v>
      </c>
      <c r="D56" s="88">
        <f t="shared" si="0"/>
        <v>-24</v>
      </c>
      <c r="E56" s="88">
        <v>9</v>
      </c>
      <c r="F56" s="88">
        <v>48</v>
      </c>
    </row>
    <row r="57" spans="1:6" ht="15.75">
      <c r="A57" s="87" t="s">
        <v>344</v>
      </c>
      <c r="B57" s="88">
        <v>105</v>
      </c>
      <c r="C57" s="88">
        <v>145</v>
      </c>
      <c r="D57" s="88">
        <f t="shared" si="0"/>
        <v>-40</v>
      </c>
      <c r="E57" s="88">
        <v>9</v>
      </c>
      <c r="F57" s="88">
        <v>36</v>
      </c>
    </row>
    <row r="58" spans="1:6" ht="15.75">
      <c r="A58" s="87" t="s">
        <v>88</v>
      </c>
      <c r="B58" s="88">
        <v>104</v>
      </c>
      <c r="C58" s="88">
        <v>144</v>
      </c>
      <c r="D58" s="88">
        <f t="shared" si="0"/>
        <v>-40</v>
      </c>
      <c r="E58" s="88">
        <v>14</v>
      </c>
      <c r="F58" s="88">
        <v>46</v>
      </c>
    </row>
    <row r="59" spans="1:6" ht="15.75">
      <c r="A59" s="87" t="s">
        <v>345</v>
      </c>
      <c r="B59" s="88">
        <v>94</v>
      </c>
      <c r="C59" s="88">
        <v>47</v>
      </c>
      <c r="D59" s="88">
        <f t="shared" si="0"/>
        <v>47</v>
      </c>
      <c r="E59" s="88">
        <v>0</v>
      </c>
      <c r="F59" s="88">
        <v>7</v>
      </c>
    </row>
    <row r="60" spans="1:6" ht="15.75">
      <c r="A60" s="87" t="s">
        <v>89</v>
      </c>
      <c r="B60" s="88">
        <v>73</v>
      </c>
      <c r="C60" s="88">
        <v>108</v>
      </c>
      <c r="D60" s="88">
        <f t="shared" si="0"/>
        <v>-35</v>
      </c>
      <c r="E60" s="88">
        <v>1</v>
      </c>
      <c r="F60" s="88">
        <v>26</v>
      </c>
    </row>
    <row r="61" spans="1:6" ht="15.75">
      <c r="A61" s="87" t="s">
        <v>167</v>
      </c>
      <c r="B61" s="88">
        <v>66</v>
      </c>
      <c r="C61" s="88">
        <v>69</v>
      </c>
      <c r="D61" s="88">
        <f t="shared" si="0"/>
        <v>-3</v>
      </c>
      <c r="E61" s="88">
        <v>3</v>
      </c>
      <c r="F61" s="88">
        <v>19</v>
      </c>
    </row>
    <row r="62" spans="1:6" ht="15.75">
      <c r="A62" s="87" t="s">
        <v>168</v>
      </c>
      <c r="B62" s="88">
        <v>65</v>
      </c>
      <c r="C62" s="88">
        <v>64</v>
      </c>
      <c r="D62" s="88">
        <f t="shared" si="0"/>
        <v>1</v>
      </c>
      <c r="E62" s="88">
        <v>7</v>
      </c>
      <c r="F62" s="88">
        <v>19</v>
      </c>
    </row>
    <row r="63" spans="1:6" ht="15.75">
      <c r="A63" s="87" t="s">
        <v>169</v>
      </c>
      <c r="B63" s="88">
        <v>64</v>
      </c>
      <c r="C63" s="88">
        <v>37</v>
      </c>
      <c r="D63" s="88">
        <f t="shared" si="0"/>
        <v>27</v>
      </c>
      <c r="E63" s="88">
        <v>10</v>
      </c>
      <c r="F63" s="88">
        <v>9</v>
      </c>
    </row>
    <row r="64" spans="1:6" ht="15.75">
      <c r="A64" s="87" t="s">
        <v>170</v>
      </c>
      <c r="B64" s="88">
        <v>62</v>
      </c>
      <c r="C64" s="88">
        <v>81</v>
      </c>
      <c r="D64" s="88">
        <f t="shared" si="0"/>
        <v>-19</v>
      </c>
      <c r="E64" s="88">
        <v>6</v>
      </c>
      <c r="F64" s="88">
        <v>23</v>
      </c>
    </row>
    <row r="65" spans="1:6" ht="30" customHeight="1">
      <c r="A65" s="203" t="s">
        <v>0</v>
      </c>
      <c r="B65" s="204"/>
      <c r="C65" s="204"/>
      <c r="D65" s="204"/>
      <c r="E65" s="204"/>
      <c r="F65" s="205"/>
    </row>
    <row r="66" spans="1:6" ht="15.75">
      <c r="A66" s="85" t="s">
        <v>343</v>
      </c>
      <c r="B66" s="86">
        <v>383</v>
      </c>
      <c r="C66" s="86">
        <v>509</v>
      </c>
      <c r="D66" s="88">
        <f t="shared" si="0"/>
        <v>-126</v>
      </c>
      <c r="E66" s="88">
        <v>15</v>
      </c>
      <c r="F66" s="88">
        <v>151</v>
      </c>
    </row>
    <row r="67" spans="1:6" ht="15.75">
      <c r="A67" s="85" t="s">
        <v>342</v>
      </c>
      <c r="B67" s="86">
        <v>366</v>
      </c>
      <c r="C67" s="86">
        <v>388</v>
      </c>
      <c r="D67" s="88">
        <f t="shared" si="0"/>
        <v>-22</v>
      </c>
      <c r="E67" s="88">
        <v>31</v>
      </c>
      <c r="F67" s="88">
        <v>96</v>
      </c>
    </row>
    <row r="68" spans="1:6" ht="15.75">
      <c r="A68" s="85" t="s">
        <v>90</v>
      </c>
      <c r="B68" s="86">
        <v>292</v>
      </c>
      <c r="C68" s="86">
        <v>405</v>
      </c>
      <c r="D68" s="88">
        <f t="shared" si="0"/>
        <v>-113</v>
      </c>
      <c r="E68" s="88">
        <v>11</v>
      </c>
      <c r="F68" s="88">
        <v>138</v>
      </c>
    </row>
    <row r="69" spans="1:6" ht="15.75" customHeight="1">
      <c r="A69" s="85" t="s">
        <v>206</v>
      </c>
      <c r="B69" s="86">
        <v>247</v>
      </c>
      <c r="C69" s="86">
        <v>414</v>
      </c>
      <c r="D69" s="88">
        <f t="shared" si="0"/>
        <v>-167</v>
      </c>
      <c r="E69" s="88">
        <v>14</v>
      </c>
      <c r="F69" s="88">
        <v>99</v>
      </c>
    </row>
    <row r="70" spans="1:6" ht="18.75" customHeight="1">
      <c r="A70" s="85" t="s">
        <v>341</v>
      </c>
      <c r="B70" s="86">
        <v>193</v>
      </c>
      <c r="C70" s="86">
        <v>232</v>
      </c>
      <c r="D70" s="88">
        <f t="shared" si="0"/>
        <v>-39</v>
      </c>
      <c r="E70" s="88">
        <v>3</v>
      </c>
      <c r="F70" s="88">
        <v>55</v>
      </c>
    </row>
    <row r="71" spans="1:6" ht="16.5" customHeight="1">
      <c r="A71" s="85" t="s">
        <v>340</v>
      </c>
      <c r="B71" s="86">
        <v>163</v>
      </c>
      <c r="C71" s="86">
        <v>181</v>
      </c>
      <c r="D71" s="88">
        <f t="shared" si="0"/>
        <v>-18</v>
      </c>
      <c r="E71" s="88">
        <v>2</v>
      </c>
      <c r="F71" s="88">
        <v>57</v>
      </c>
    </row>
    <row r="72" spans="1:6" ht="15.75">
      <c r="A72" s="85" t="s">
        <v>91</v>
      </c>
      <c r="B72" s="86">
        <v>146</v>
      </c>
      <c r="C72" s="86">
        <v>263</v>
      </c>
      <c r="D72" s="88">
        <f t="shared" si="0"/>
        <v>-117</v>
      </c>
      <c r="E72" s="88">
        <v>0</v>
      </c>
      <c r="F72" s="88">
        <v>85</v>
      </c>
    </row>
    <row r="73" spans="1:6" ht="15.75">
      <c r="A73" s="85" t="s">
        <v>207</v>
      </c>
      <c r="B73" s="86">
        <v>129</v>
      </c>
      <c r="C73" s="86">
        <v>158</v>
      </c>
      <c r="D73" s="88">
        <f t="shared" si="0"/>
        <v>-29</v>
      </c>
      <c r="E73" s="88">
        <v>6</v>
      </c>
      <c r="F73" s="88">
        <v>49</v>
      </c>
    </row>
    <row r="74" spans="1:6" ht="15.75">
      <c r="A74" s="85" t="s">
        <v>208</v>
      </c>
      <c r="B74" s="86">
        <v>120</v>
      </c>
      <c r="C74" s="86">
        <v>221</v>
      </c>
      <c r="D74" s="88">
        <f aca="true" t="shared" si="1" ref="D74:D142">B74-C74</f>
        <v>-101</v>
      </c>
      <c r="E74" s="88">
        <v>4</v>
      </c>
      <c r="F74" s="88">
        <v>52</v>
      </c>
    </row>
    <row r="75" spans="1:6" ht="15.75">
      <c r="A75" s="85" t="s">
        <v>209</v>
      </c>
      <c r="B75" s="86">
        <v>105</v>
      </c>
      <c r="C75" s="86">
        <v>261</v>
      </c>
      <c r="D75" s="88">
        <f t="shared" si="1"/>
        <v>-156</v>
      </c>
      <c r="E75" s="88">
        <v>5</v>
      </c>
      <c r="F75" s="88">
        <v>81</v>
      </c>
    </row>
    <row r="76" spans="1:6" ht="15.75">
      <c r="A76" s="85" t="s">
        <v>210</v>
      </c>
      <c r="B76" s="86">
        <v>90</v>
      </c>
      <c r="C76" s="86">
        <v>202</v>
      </c>
      <c r="D76" s="88">
        <f t="shared" si="1"/>
        <v>-112</v>
      </c>
      <c r="E76" s="88">
        <v>3</v>
      </c>
      <c r="F76" s="88">
        <v>41</v>
      </c>
    </row>
    <row r="77" spans="1:6" ht="15.75">
      <c r="A77" s="85" t="s">
        <v>211</v>
      </c>
      <c r="B77" s="86">
        <v>75</v>
      </c>
      <c r="C77" s="86">
        <v>58</v>
      </c>
      <c r="D77" s="88">
        <f t="shared" si="1"/>
        <v>17</v>
      </c>
      <c r="E77" s="88">
        <v>11</v>
      </c>
      <c r="F77" s="88">
        <v>20</v>
      </c>
    </row>
    <row r="78" spans="1:6" ht="15.75">
      <c r="A78" s="85" t="s">
        <v>92</v>
      </c>
      <c r="B78" s="86">
        <v>75</v>
      </c>
      <c r="C78" s="86">
        <v>136</v>
      </c>
      <c r="D78" s="88">
        <f t="shared" si="1"/>
        <v>-61</v>
      </c>
      <c r="E78" s="88">
        <v>6</v>
      </c>
      <c r="F78" s="88">
        <v>43</v>
      </c>
    </row>
    <row r="79" spans="1:6" ht="15.75">
      <c r="A79" s="85" t="s">
        <v>212</v>
      </c>
      <c r="B79" s="86">
        <v>64</v>
      </c>
      <c r="C79" s="86">
        <v>101</v>
      </c>
      <c r="D79" s="88">
        <f t="shared" si="1"/>
        <v>-37</v>
      </c>
      <c r="E79" s="88">
        <v>3</v>
      </c>
      <c r="F79" s="88">
        <v>31</v>
      </c>
    </row>
    <row r="80" spans="1:6" ht="15.75">
      <c r="A80" s="85" t="s">
        <v>339</v>
      </c>
      <c r="B80" s="86">
        <v>59</v>
      </c>
      <c r="C80" s="86">
        <v>82</v>
      </c>
      <c r="D80" s="88">
        <f t="shared" si="1"/>
        <v>-23</v>
      </c>
      <c r="E80" s="88">
        <v>1</v>
      </c>
      <c r="F80" s="88">
        <v>34</v>
      </c>
    </row>
    <row r="81" spans="1:6" ht="15.75">
      <c r="A81" s="85" t="s">
        <v>213</v>
      </c>
      <c r="B81" s="86">
        <v>50</v>
      </c>
      <c r="C81" s="86">
        <v>89</v>
      </c>
      <c r="D81" s="88">
        <f t="shared" si="1"/>
        <v>-39</v>
      </c>
      <c r="E81" s="88">
        <v>2</v>
      </c>
      <c r="F81" s="88">
        <v>29</v>
      </c>
    </row>
    <row r="82" spans="1:6" ht="15.75">
      <c r="A82" s="85" t="s">
        <v>93</v>
      </c>
      <c r="B82" s="86">
        <v>47</v>
      </c>
      <c r="C82" s="86">
        <v>31</v>
      </c>
      <c r="D82" s="88">
        <f t="shared" si="1"/>
        <v>16</v>
      </c>
      <c r="E82" s="88">
        <v>2</v>
      </c>
      <c r="F82" s="88">
        <v>11</v>
      </c>
    </row>
    <row r="83" spans="1:6" ht="30" customHeight="1">
      <c r="A83" s="203" t="s">
        <v>4</v>
      </c>
      <c r="B83" s="204"/>
      <c r="C83" s="204"/>
      <c r="D83" s="204"/>
      <c r="E83" s="204"/>
      <c r="F83" s="205"/>
    </row>
    <row r="84" spans="1:6" ht="15.75" customHeight="1">
      <c r="A84" s="189" t="s">
        <v>214</v>
      </c>
      <c r="B84" s="89">
        <v>2251</v>
      </c>
      <c r="C84" s="89">
        <v>2442</v>
      </c>
      <c r="D84" s="88">
        <f t="shared" si="1"/>
        <v>-191</v>
      </c>
      <c r="E84" s="89">
        <v>190</v>
      </c>
      <c r="F84" s="89">
        <v>662</v>
      </c>
    </row>
    <row r="85" spans="1:6" ht="15.75">
      <c r="A85" s="189" t="s">
        <v>215</v>
      </c>
      <c r="B85" s="89">
        <v>2094</v>
      </c>
      <c r="C85" s="89">
        <v>2239</v>
      </c>
      <c r="D85" s="88">
        <f t="shared" si="1"/>
        <v>-145</v>
      </c>
      <c r="E85" s="89">
        <v>129</v>
      </c>
      <c r="F85" s="89">
        <v>492</v>
      </c>
    </row>
    <row r="86" spans="1:6" ht="15.75">
      <c r="A86" s="189" t="s">
        <v>72</v>
      </c>
      <c r="B86" s="89">
        <v>1554</v>
      </c>
      <c r="C86" s="89">
        <v>1443</v>
      </c>
      <c r="D86" s="88">
        <f t="shared" si="1"/>
        <v>111</v>
      </c>
      <c r="E86" s="89">
        <v>95</v>
      </c>
      <c r="F86" s="89">
        <v>356</v>
      </c>
    </row>
    <row r="87" spans="1:6" ht="15.75">
      <c r="A87" s="189" t="s">
        <v>216</v>
      </c>
      <c r="B87" s="89">
        <v>1412</v>
      </c>
      <c r="C87" s="89">
        <v>2300</v>
      </c>
      <c r="D87" s="88">
        <f t="shared" si="1"/>
        <v>-888</v>
      </c>
      <c r="E87" s="89">
        <v>89</v>
      </c>
      <c r="F87" s="89">
        <v>621</v>
      </c>
    </row>
    <row r="88" spans="1:6" ht="15.75">
      <c r="A88" s="189" t="s">
        <v>217</v>
      </c>
      <c r="B88" s="89">
        <v>1079</v>
      </c>
      <c r="C88" s="89">
        <v>1203</v>
      </c>
      <c r="D88" s="88">
        <f t="shared" si="1"/>
        <v>-124</v>
      </c>
      <c r="E88" s="89">
        <v>99</v>
      </c>
      <c r="F88" s="89">
        <v>311</v>
      </c>
    </row>
    <row r="89" spans="1:6" ht="15.75">
      <c r="A89" s="189" t="s">
        <v>74</v>
      </c>
      <c r="B89" s="89">
        <v>536</v>
      </c>
      <c r="C89" s="89">
        <v>479</v>
      </c>
      <c r="D89" s="88">
        <f t="shared" si="1"/>
        <v>57</v>
      </c>
      <c r="E89" s="89">
        <v>36</v>
      </c>
      <c r="F89" s="89">
        <v>133</v>
      </c>
    </row>
    <row r="90" spans="1:6" ht="15.75">
      <c r="A90" s="189" t="s">
        <v>75</v>
      </c>
      <c r="B90" s="89">
        <v>517</v>
      </c>
      <c r="C90" s="89">
        <v>71</v>
      </c>
      <c r="D90" s="88">
        <f t="shared" si="1"/>
        <v>446</v>
      </c>
      <c r="E90" s="89">
        <v>34</v>
      </c>
      <c r="F90" s="89">
        <v>17</v>
      </c>
    </row>
    <row r="91" spans="1:6" ht="15.75">
      <c r="A91" s="189" t="s">
        <v>218</v>
      </c>
      <c r="B91" s="89">
        <v>371</v>
      </c>
      <c r="C91" s="89">
        <v>218</v>
      </c>
      <c r="D91" s="88">
        <f t="shared" si="1"/>
        <v>153</v>
      </c>
      <c r="E91" s="89">
        <v>30</v>
      </c>
      <c r="F91" s="89">
        <v>66</v>
      </c>
    </row>
    <row r="92" spans="1:6" ht="15.75">
      <c r="A92" s="189" t="s">
        <v>219</v>
      </c>
      <c r="B92" s="89">
        <v>300</v>
      </c>
      <c r="C92" s="89">
        <v>362</v>
      </c>
      <c r="D92" s="88">
        <f t="shared" si="1"/>
        <v>-62</v>
      </c>
      <c r="E92" s="89">
        <v>10</v>
      </c>
      <c r="F92" s="89">
        <v>108</v>
      </c>
    </row>
    <row r="93" spans="1:6" ht="15.75">
      <c r="A93" s="189" t="s">
        <v>220</v>
      </c>
      <c r="B93" s="89">
        <v>266</v>
      </c>
      <c r="C93" s="89">
        <v>193</v>
      </c>
      <c r="D93" s="88">
        <f t="shared" si="1"/>
        <v>73</v>
      </c>
      <c r="E93" s="89">
        <v>33</v>
      </c>
      <c r="F93" s="89">
        <v>41</v>
      </c>
    </row>
    <row r="94" spans="1:6" ht="18.75" customHeight="1">
      <c r="A94" s="189" t="s">
        <v>221</v>
      </c>
      <c r="B94" s="89">
        <v>203</v>
      </c>
      <c r="C94" s="89">
        <v>214</v>
      </c>
      <c r="D94" s="88">
        <f t="shared" si="1"/>
        <v>-11</v>
      </c>
      <c r="E94" s="89">
        <v>13</v>
      </c>
      <c r="F94" s="89">
        <v>66</v>
      </c>
    </row>
    <row r="95" spans="1:6" ht="18" customHeight="1">
      <c r="A95" s="189" t="s">
        <v>222</v>
      </c>
      <c r="B95" s="89">
        <v>192</v>
      </c>
      <c r="C95" s="89">
        <v>253</v>
      </c>
      <c r="D95" s="88">
        <f t="shared" si="1"/>
        <v>-61</v>
      </c>
      <c r="E95" s="89">
        <v>27</v>
      </c>
      <c r="F95" s="89">
        <v>72</v>
      </c>
    </row>
    <row r="96" spans="1:6" ht="17.25" customHeight="1">
      <c r="A96" s="189" t="s">
        <v>338</v>
      </c>
      <c r="B96" s="89">
        <v>173</v>
      </c>
      <c r="C96" s="89">
        <v>199</v>
      </c>
      <c r="D96" s="88">
        <f t="shared" si="1"/>
        <v>-26</v>
      </c>
      <c r="E96" s="89">
        <v>25</v>
      </c>
      <c r="F96" s="89">
        <v>44</v>
      </c>
    </row>
    <row r="97" spans="1:6" ht="15.75">
      <c r="A97" s="189" t="s">
        <v>223</v>
      </c>
      <c r="B97" s="89">
        <v>128</v>
      </c>
      <c r="C97" s="89">
        <v>158</v>
      </c>
      <c r="D97" s="88">
        <f t="shared" si="1"/>
        <v>-30</v>
      </c>
      <c r="E97" s="89">
        <v>2</v>
      </c>
      <c r="F97" s="89">
        <v>44</v>
      </c>
    </row>
    <row r="98" spans="1:6" ht="43.5" customHeight="1">
      <c r="A98" s="200" t="s">
        <v>67</v>
      </c>
      <c r="B98" s="201"/>
      <c r="C98" s="201"/>
      <c r="D98" s="201"/>
      <c r="E98" s="201"/>
      <c r="F98" s="202"/>
    </row>
    <row r="99" spans="1:6" ht="17.25" customHeight="1">
      <c r="A99" s="199" t="s">
        <v>337</v>
      </c>
      <c r="B99" s="191">
        <v>162</v>
      </c>
      <c r="C99" s="191">
        <v>251</v>
      </c>
      <c r="D99" s="88">
        <f t="shared" si="1"/>
        <v>-89</v>
      </c>
      <c r="E99" s="191">
        <v>2</v>
      </c>
      <c r="F99" s="191">
        <v>77</v>
      </c>
    </row>
    <row r="100" spans="1:6" ht="15.75">
      <c r="A100" s="189" t="s">
        <v>172</v>
      </c>
      <c r="B100" s="89">
        <v>154</v>
      </c>
      <c r="C100" s="89">
        <v>98</v>
      </c>
      <c r="D100" s="88">
        <f t="shared" si="1"/>
        <v>56</v>
      </c>
      <c r="E100" s="88">
        <v>17</v>
      </c>
      <c r="F100" s="88">
        <v>31</v>
      </c>
    </row>
    <row r="101" spans="1:6" ht="15.75">
      <c r="A101" s="189" t="s">
        <v>173</v>
      </c>
      <c r="B101" s="89">
        <v>113</v>
      </c>
      <c r="C101" s="89">
        <v>69</v>
      </c>
      <c r="D101" s="88">
        <f t="shared" si="1"/>
        <v>44</v>
      </c>
      <c r="E101" s="88">
        <v>0</v>
      </c>
      <c r="F101" s="88">
        <v>6</v>
      </c>
    </row>
    <row r="102" spans="1:6" ht="15.75">
      <c r="A102" s="189" t="s">
        <v>174</v>
      </c>
      <c r="B102" s="89">
        <v>111</v>
      </c>
      <c r="C102" s="89">
        <v>208</v>
      </c>
      <c r="D102" s="88">
        <f t="shared" si="1"/>
        <v>-97</v>
      </c>
      <c r="E102" s="88">
        <v>0</v>
      </c>
      <c r="F102" s="88">
        <v>66</v>
      </c>
    </row>
    <row r="103" spans="1:6" ht="15.75">
      <c r="A103" s="189" t="s">
        <v>175</v>
      </c>
      <c r="B103" s="89">
        <v>46</v>
      </c>
      <c r="C103" s="89">
        <v>91</v>
      </c>
      <c r="D103" s="88">
        <f t="shared" si="1"/>
        <v>-45</v>
      </c>
      <c r="E103" s="88">
        <v>2</v>
      </c>
      <c r="F103" s="88">
        <v>31</v>
      </c>
    </row>
    <row r="104" spans="1:6" ht="15.75">
      <c r="A104" s="189" t="s">
        <v>176</v>
      </c>
      <c r="B104" s="89">
        <v>43</v>
      </c>
      <c r="C104" s="89">
        <v>141</v>
      </c>
      <c r="D104" s="88">
        <f t="shared" si="1"/>
        <v>-98</v>
      </c>
      <c r="E104" s="88">
        <v>0</v>
      </c>
      <c r="F104" s="88">
        <v>40</v>
      </c>
    </row>
    <row r="105" spans="1:6" ht="15.75">
      <c r="A105" s="189" t="s">
        <v>177</v>
      </c>
      <c r="B105" s="89">
        <v>40</v>
      </c>
      <c r="C105" s="89">
        <v>90</v>
      </c>
      <c r="D105" s="88">
        <f t="shared" si="1"/>
        <v>-50</v>
      </c>
      <c r="E105" s="88">
        <v>3</v>
      </c>
      <c r="F105" s="88">
        <v>33</v>
      </c>
    </row>
    <row r="106" spans="1:6" ht="15.75">
      <c r="A106" s="189" t="s">
        <v>178</v>
      </c>
      <c r="B106" s="89">
        <v>31</v>
      </c>
      <c r="C106" s="89">
        <v>35</v>
      </c>
      <c r="D106" s="88">
        <f t="shared" si="1"/>
        <v>-4</v>
      </c>
      <c r="E106" s="88">
        <v>6</v>
      </c>
      <c r="F106" s="88">
        <v>12</v>
      </c>
    </row>
    <row r="107" spans="1:6" ht="15.75">
      <c r="A107" s="189" t="s">
        <v>179</v>
      </c>
      <c r="B107" s="89">
        <v>27</v>
      </c>
      <c r="C107" s="89">
        <v>78</v>
      </c>
      <c r="D107" s="88">
        <f t="shared" si="1"/>
        <v>-51</v>
      </c>
      <c r="E107" s="88">
        <v>0</v>
      </c>
      <c r="F107" s="88">
        <v>37</v>
      </c>
    </row>
    <row r="108" spans="1:6" ht="15.75">
      <c r="A108" s="189" t="s">
        <v>350</v>
      </c>
      <c r="B108" s="89">
        <v>22</v>
      </c>
      <c r="C108" s="89">
        <v>25</v>
      </c>
      <c r="D108" s="88">
        <f t="shared" si="1"/>
        <v>-3</v>
      </c>
      <c r="E108" s="88">
        <v>2</v>
      </c>
      <c r="F108" s="88">
        <v>11</v>
      </c>
    </row>
    <row r="109" spans="1:6" ht="14.25" customHeight="1">
      <c r="A109" s="189" t="s">
        <v>180</v>
      </c>
      <c r="B109" s="89">
        <v>20</v>
      </c>
      <c r="C109" s="89">
        <v>12</v>
      </c>
      <c r="D109" s="88">
        <f t="shared" si="1"/>
        <v>8</v>
      </c>
      <c r="E109" s="88">
        <v>3</v>
      </c>
      <c r="F109" s="88">
        <v>2</v>
      </c>
    </row>
    <row r="110" spans="1:6" ht="15.75">
      <c r="A110" s="189" t="s">
        <v>224</v>
      </c>
      <c r="B110" s="89">
        <v>17</v>
      </c>
      <c r="C110" s="89">
        <v>36</v>
      </c>
      <c r="D110" s="88">
        <f t="shared" si="1"/>
        <v>-19</v>
      </c>
      <c r="E110" s="88">
        <v>0</v>
      </c>
      <c r="F110" s="88">
        <v>21</v>
      </c>
    </row>
    <row r="111" spans="1:6" ht="15.75">
      <c r="A111" s="189" t="s">
        <v>181</v>
      </c>
      <c r="B111" s="89">
        <v>16</v>
      </c>
      <c r="C111" s="89">
        <v>59</v>
      </c>
      <c r="D111" s="88">
        <f t="shared" si="1"/>
        <v>-43</v>
      </c>
      <c r="E111" s="88">
        <v>1</v>
      </c>
      <c r="F111" s="88">
        <v>18</v>
      </c>
    </row>
    <row r="112" spans="1:6" ht="15.75">
      <c r="A112" s="189" t="s">
        <v>319</v>
      </c>
      <c r="B112" s="89">
        <v>11</v>
      </c>
      <c r="C112" s="89">
        <v>21</v>
      </c>
      <c r="D112" s="88">
        <f t="shared" si="1"/>
        <v>-10</v>
      </c>
      <c r="E112" s="88">
        <v>1</v>
      </c>
      <c r="F112" s="88">
        <v>3</v>
      </c>
    </row>
    <row r="113" spans="1:6" ht="21" customHeight="1">
      <c r="A113" s="189" t="s">
        <v>349</v>
      </c>
      <c r="B113" s="89">
        <v>11</v>
      </c>
      <c r="C113" s="89">
        <v>28</v>
      </c>
      <c r="D113" s="88">
        <f t="shared" si="1"/>
        <v>-17</v>
      </c>
      <c r="E113" s="88">
        <v>0</v>
      </c>
      <c r="F113" s="88">
        <v>10</v>
      </c>
    </row>
    <row r="114" spans="1:6" ht="15.75">
      <c r="A114" s="189" t="s">
        <v>94</v>
      </c>
      <c r="B114" s="89">
        <v>11</v>
      </c>
      <c r="C114" s="89">
        <v>19</v>
      </c>
      <c r="D114" s="88">
        <f t="shared" si="1"/>
        <v>-8</v>
      </c>
      <c r="E114" s="88">
        <v>0</v>
      </c>
      <c r="F114" s="88">
        <v>6</v>
      </c>
    </row>
    <row r="115" spans="1:6" ht="15.75">
      <c r="A115" s="189" t="s">
        <v>95</v>
      </c>
      <c r="B115" s="89">
        <v>10</v>
      </c>
      <c r="C115" s="89">
        <v>7</v>
      </c>
      <c r="D115" s="88">
        <f t="shared" si="1"/>
        <v>3</v>
      </c>
      <c r="E115" s="88">
        <v>1</v>
      </c>
      <c r="F115" s="88">
        <v>1</v>
      </c>
    </row>
    <row r="116" spans="1:6" ht="15.75">
      <c r="A116" s="189" t="s">
        <v>171</v>
      </c>
      <c r="B116" s="89">
        <v>9</v>
      </c>
      <c r="C116" s="89">
        <v>10</v>
      </c>
      <c r="D116" s="88">
        <f t="shared" si="1"/>
        <v>-1</v>
      </c>
      <c r="E116" s="88">
        <v>0</v>
      </c>
      <c r="F116" s="88">
        <v>3</v>
      </c>
    </row>
    <row r="117" spans="1:6" ht="30" customHeight="1">
      <c r="A117" s="203" t="s">
        <v>5</v>
      </c>
      <c r="B117" s="204"/>
      <c r="C117" s="204"/>
      <c r="D117" s="204"/>
      <c r="E117" s="204"/>
      <c r="F117" s="205"/>
    </row>
    <row r="118" spans="1:6" ht="20.25" customHeight="1">
      <c r="A118" s="194" t="s">
        <v>111</v>
      </c>
      <c r="B118" s="193">
        <v>1605</v>
      </c>
      <c r="C118" s="193">
        <v>975</v>
      </c>
      <c r="D118" s="192">
        <f t="shared" si="1"/>
        <v>630</v>
      </c>
      <c r="E118" s="193">
        <v>137</v>
      </c>
      <c r="F118" s="193">
        <v>185</v>
      </c>
    </row>
    <row r="119" spans="1:6" ht="15.75">
      <c r="A119" s="195" t="s">
        <v>73</v>
      </c>
      <c r="B119" s="161">
        <v>1339</v>
      </c>
      <c r="C119" s="161">
        <v>569</v>
      </c>
      <c r="D119" s="161">
        <f t="shared" si="1"/>
        <v>770</v>
      </c>
      <c r="E119" s="161">
        <v>161</v>
      </c>
      <c r="F119" s="161">
        <v>88</v>
      </c>
    </row>
    <row r="120" spans="1:6" ht="47.25">
      <c r="A120" s="195" t="s">
        <v>118</v>
      </c>
      <c r="B120" s="161">
        <v>920</v>
      </c>
      <c r="C120" s="161">
        <v>310</v>
      </c>
      <c r="D120" s="161">
        <f t="shared" si="1"/>
        <v>610</v>
      </c>
      <c r="E120" s="161">
        <v>144</v>
      </c>
      <c r="F120" s="161">
        <v>50</v>
      </c>
    </row>
    <row r="121" spans="1:6" ht="47.25">
      <c r="A121" s="196" t="s">
        <v>225</v>
      </c>
      <c r="B121" s="161">
        <v>916</v>
      </c>
      <c r="C121" s="161">
        <v>288</v>
      </c>
      <c r="D121" s="161">
        <f t="shared" si="1"/>
        <v>628</v>
      </c>
      <c r="E121" s="161">
        <v>65</v>
      </c>
      <c r="F121" s="161">
        <v>28</v>
      </c>
    </row>
    <row r="122" spans="1:6" ht="15.75">
      <c r="A122" s="195" t="s">
        <v>226</v>
      </c>
      <c r="B122" s="161">
        <v>611</v>
      </c>
      <c r="C122" s="161">
        <v>307</v>
      </c>
      <c r="D122" s="161">
        <f t="shared" si="1"/>
        <v>304</v>
      </c>
      <c r="E122" s="161">
        <v>21</v>
      </c>
      <c r="F122" s="161">
        <v>26</v>
      </c>
    </row>
    <row r="123" spans="1:6" ht="15.75">
      <c r="A123" s="195" t="s">
        <v>78</v>
      </c>
      <c r="B123" s="161">
        <v>339</v>
      </c>
      <c r="C123" s="161">
        <v>261</v>
      </c>
      <c r="D123" s="161">
        <f t="shared" si="1"/>
        <v>78</v>
      </c>
      <c r="E123" s="161">
        <v>10</v>
      </c>
      <c r="F123" s="161">
        <v>24</v>
      </c>
    </row>
    <row r="124" spans="1:6" ht="30" customHeight="1">
      <c r="A124" s="195" t="s">
        <v>142</v>
      </c>
      <c r="B124" s="161">
        <v>316</v>
      </c>
      <c r="C124" s="161">
        <v>149</v>
      </c>
      <c r="D124" s="161">
        <f t="shared" si="1"/>
        <v>167</v>
      </c>
      <c r="E124" s="161">
        <v>42</v>
      </c>
      <c r="F124" s="161">
        <v>38</v>
      </c>
    </row>
    <row r="125" spans="1:6" ht="15.75">
      <c r="A125" s="195" t="s">
        <v>79</v>
      </c>
      <c r="B125" s="161">
        <v>310</v>
      </c>
      <c r="C125" s="161">
        <v>191</v>
      </c>
      <c r="D125" s="161">
        <f t="shared" si="1"/>
        <v>119</v>
      </c>
      <c r="E125" s="161">
        <v>10</v>
      </c>
      <c r="F125" s="161">
        <v>30</v>
      </c>
    </row>
    <row r="126" spans="1:6" ht="15.75">
      <c r="A126" s="195" t="s">
        <v>227</v>
      </c>
      <c r="B126" s="161">
        <v>308</v>
      </c>
      <c r="C126" s="161">
        <v>330</v>
      </c>
      <c r="D126" s="161">
        <f t="shared" si="1"/>
        <v>-22</v>
      </c>
      <c r="E126" s="161">
        <v>57</v>
      </c>
      <c r="F126" s="161">
        <v>104</v>
      </c>
    </row>
    <row r="127" spans="1:6" ht="15.75">
      <c r="A127" s="195" t="s">
        <v>228</v>
      </c>
      <c r="B127" s="161">
        <v>305</v>
      </c>
      <c r="C127" s="161">
        <v>152</v>
      </c>
      <c r="D127" s="161">
        <f t="shared" si="1"/>
        <v>153</v>
      </c>
      <c r="E127" s="161">
        <v>71</v>
      </c>
      <c r="F127" s="161">
        <v>21</v>
      </c>
    </row>
    <row r="128" spans="1:6" ht="31.5">
      <c r="A128" s="195" t="s">
        <v>96</v>
      </c>
      <c r="B128" s="161">
        <v>252</v>
      </c>
      <c r="C128" s="161">
        <v>165</v>
      </c>
      <c r="D128" s="161">
        <f t="shared" si="1"/>
        <v>87</v>
      </c>
      <c r="E128" s="161">
        <v>28</v>
      </c>
      <c r="F128" s="161">
        <v>34</v>
      </c>
    </row>
    <row r="129" spans="1:6" ht="15.75" customHeight="1">
      <c r="A129" s="195" t="s">
        <v>229</v>
      </c>
      <c r="B129" s="161">
        <v>242</v>
      </c>
      <c r="C129" s="161">
        <v>134</v>
      </c>
      <c r="D129" s="161">
        <f t="shared" si="1"/>
        <v>108</v>
      </c>
      <c r="E129" s="161">
        <v>36</v>
      </c>
      <c r="F129" s="161">
        <v>19</v>
      </c>
    </row>
    <row r="130" spans="1:6" ht="15.75" customHeight="1">
      <c r="A130" s="195" t="s">
        <v>230</v>
      </c>
      <c r="B130" s="161">
        <v>242</v>
      </c>
      <c r="C130" s="161">
        <v>178</v>
      </c>
      <c r="D130" s="161">
        <f t="shared" si="1"/>
        <v>64</v>
      </c>
      <c r="E130" s="161">
        <v>36</v>
      </c>
      <c r="F130" s="161">
        <v>47</v>
      </c>
    </row>
    <row r="131" spans="1:6" ht="15.75">
      <c r="A131" s="195" t="s">
        <v>231</v>
      </c>
      <c r="B131" s="161">
        <v>235</v>
      </c>
      <c r="C131" s="161">
        <v>246</v>
      </c>
      <c r="D131" s="161">
        <f t="shared" si="1"/>
        <v>-11</v>
      </c>
      <c r="E131" s="161">
        <v>29</v>
      </c>
      <c r="F131" s="161">
        <v>54</v>
      </c>
    </row>
    <row r="132" spans="1:6" ht="31.5">
      <c r="A132" s="195" t="s">
        <v>232</v>
      </c>
      <c r="B132" s="161">
        <v>234</v>
      </c>
      <c r="C132" s="161">
        <v>75</v>
      </c>
      <c r="D132" s="161">
        <f t="shared" si="1"/>
        <v>159</v>
      </c>
      <c r="E132" s="161">
        <v>24</v>
      </c>
      <c r="F132" s="161">
        <v>9</v>
      </c>
    </row>
    <row r="133" spans="1:6" ht="31.5">
      <c r="A133" s="195" t="s">
        <v>97</v>
      </c>
      <c r="B133" s="161">
        <v>214</v>
      </c>
      <c r="C133" s="161">
        <v>87</v>
      </c>
      <c r="D133" s="161">
        <f t="shared" si="1"/>
        <v>127</v>
      </c>
      <c r="E133" s="161">
        <v>31</v>
      </c>
      <c r="F133" s="161">
        <v>11</v>
      </c>
    </row>
    <row r="134" spans="1:6" ht="15.75">
      <c r="A134" s="195" t="s">
        <v>233</v>
      </c>
      <c r="B134" s="161">
        <v>203</v>
      </c>
      <c r="C134" s="161">
        <v>218</v>
      </c>
      <c r="D134" s="161">
        <f t="shared" si="1"/>
        <v>-15</v>
      </c>
      <c r="E134" s="161">
        <v>31</v>
      </c>
      <c r="F134" s="161">
        <v>50</v>
      </c>
    </row>
    <row r="135" spans="1:6" ht="18" customHeight="1">
      <c r="A135" s="195" t="s">
        <v>98</v>
      </c>
      <c r="B135" s="161">
        <v>200</v>
      </c>
      <c r="C135" s="161">
        <v>125</v>
      </c>
      <c r="D135" s="161">
        <f t="shared" si="1"/>
        <v>75</v>
      </c>
      <c r="E135" s="161">
        <v>30</v>
      </c>
      <c r="F135" s="161">
        <v>22</v>
      </c>
    </row>
    <row r="136" spans="1:6" ht="29.25" customHeight="1">
      <c r="A136" s="195" t="s">
        <v>234</v>
      </c>
      <c r="B136" s="161">
        <v>192</v>
      </c>
      <c r="C136" s="161">
        <v>95</v>
      </c>
      <c r="D136" s="161">
        <f t="shared" si="1"/>
        <v>97</v>
      </c>
      <c r="E136" s="161">
        <v>25</v>
      </c>
      <c r="F136" s="161">
        <v>29</v>
      </c>
    </row>
    <row r="137" spans="1:6" ht="31.5" customHeight="1">
      <c r="A137" s="195" t="s">
        <v>235</v>
      </c>
      <c r="B137" s="161">
        <v>179</v>
      </c>
      <c r="C137" s="161">
        <v>82</v>
      </c>
      <c r="D137" s="161">
        <f t="shared" si="1"/>
        <v>97</v>
      </c>
      <c r="E137" s="161">
        <v>4</v>
      </c>
      <c r="F137" s="161">
        <v>12</v>
      </c>
    </row>
    <row r="138" spans="1:6" ht="31.5">
      <c r="A138" s="195" t="s">
        <v>236</v>
      </c>
      <c r="B138" s="161">
        <v>178</v>
      </c>
      <c r="C138" s="161">
        <v>54</v>
      </c>
      <c r="D138" s="161">
        <f t="shared" si="1"/>
        <v>124</v>
      </c>
      <c r="E138" s="161">
        <v>39</v>
      </c>
      <c r="F138" s="161">
        <v>9</v>
      </c>
    </row>
    <row r="139" spans="1:6" ht="43.5" customHeight="1">
      <c r="A139" s="203" t="s">
        <v>68</v>
      </c>
      <c r="B139" s="204"/>
      <c r="C139" s="204"/>
      <c r="D139" s="204"/>
      <c r="E139" s="204"/>
      <c r="F139" s="205"/>
    </row>
    <row r="140" spans="1:6" ht="20.25" customHeight="1">
      <c r="A140" s="195" t="s">
        <v>106</v>
      </c>
      <c r="B140" s="160">
        <v>4006</v>
      </c>
      <c r="C140" s="160">
        <v>3289</v>
      </c>
      <c r="D140" s="161">
        <f t="shared" si="1"/>
        <v>717</v>
      </c>
      <c r="E140" s="160">
        <v>223</v>
      </c>
      <c r="F140" s="160">
        <v>834</v>
      </c>
    </row>
    <row r="141" spans="1:6" ht="48" customHeight="1">
      <c r="A141" s="195" t="s">
        <v>71</v>
      </c>
      <c r="B141" s="161">
        <v>1942</v>
      </c>
      <c r="C141" s="161">
        <v>2532</v>
      </c>
      <c r="D141" s="161">
        <f t="shared" si="1"/>
        <v>-590</v>
      </c>
      <c r="E141" s="161">
        <v>8</v>
      </c>
      <c r="F141" s="161">
        <v>723</v>
      </c>
    </row>
    <row r="142" spans="1:6" ht="19.5" customHeight="1">
      <c r="A142" s="195" t="s">
        <v>182</v>
      </c>
      <c r="B142" s="161">
        <v>1438</v>
      </c>
      <c r="C142" s="161">
        <v>1312</v>
      </c>
      <c r="D142" s="161">
        <f t="shared" si="1"/>
        <v>126</v>
      </c>
      <c r="E142" s="161">
        <v>30</v>
      </c>
      <c r="F142" s="161">
        <v>82</v>
      </c>
    </row>
    <row r="143" spans="1:6" ht="17.25" customHeight="1">
      <c r="A143" s="195" t="s">
        <v>183</v>
      </c>
      <c r="B143" s="161">
        <v>750</v>
      </c>
      <c r="C143" s="161">
        <v>949</v>
      </c>
      <c r="D143" s="161">
        <f aca="true" t="shared" si="2" ref="D143:D172">B143-C143</f>
        <v>-199</v>
      </c>
      <c r="E143" s="161">
        <v>22</v>
      </c>
      <c r="F143" s="161">
        <v>277</v>
      </c>
    </row>
    <row r="144" spans="1:6" ht="15.75">
      <c r="A144" s="195" t="s">
        <v>184</v>
      </c>
      <c r="B144" s="161">
        <v>442</v>
      </c>
      <c r="C144" s="161">
        <v>193</v>
      </c>
      <c r="D144" s="161">
        <f t="shared" si="2"/>
        <v>249</v>
      </c>
      <c r="E144" s="161">
        <v>65</v>
      </c>
      <c r="F144" s="161">
        <v>28</v>
      </c>
    </row>
    <row r="145" spans="1:6" ht="15.75">
      <c r="A145" s="195" t="s">
        <v>185</v>
      </c>
      <c r="B145" s="161">
        <v>399</v>
      </c>
      <c r="C145" s="161">
        <v>173</v>
      </c>
      <c r="D145" s="161">
        <f t="shared" si="2"/>
        <v>226</v>
      </c>
      <c r="E145" s="161">
        <v>38</v>
      </c>
      <c r="F145" s="161">
        <v>27</v>
      </c>
    </row>
    <row r="146" spans="1:6" ht="15.75">
      <c r="A146" s="195" t="s">
        <v>136</v>
      </c>
      <c r="B146" s="161">
        <v>374</v>
      </c>
      <c r="C146" s="161">
        <v>147</v>
      </c>
      <c r="D146" s="161">
        <f t="shared" si="2"/>
        <v>227</v>
      </c>
      <c r="E146" s="161">
        <v>20</v>
      </c>
      <c r="F146" s="161">
        <v>28</v>
      </c>
    </row>
    <row r="147" spans="1:6" ht="15.75">
      <c r="A147" s="195" t="s">
        <v>186</v>
      </c>
      <c r="B147" s="161">
        <v>308</v>
      </c>
      <c r="C147" s="161">
        <v>178</v>
      </c>
      <c r="D147" s="161">
        <f t="shared" si="2"/>
        <v>130</v>
      </c>
      <c r="E147" s="161">
        <v>18</v>
      </c>
      <c r="F147" s="161">
        <v>62</v>
      </c>
    </row>
    <row r="148" spans="1:6" ht="15.75">
      <c r="A148" s="195" t="s">
        <v>187</v>
      </c>
      <c r="B148" s="161">
        <v>258</v>
      </c>
      <c r="C148" s="161">
        <v>115</v>
      </c>
      <c r="D148" s="161">
        <f t="shared" si="2"/>
        <v>143</v>
      </c>
      <c r="E148" s="161">
        <v>24</v>
      </c>
      <c r="F148" s="161">
        <v>21</v>
      </c>
    </row>
    <row r="149" spans="1:6" ht="15.75">
      <c r="A149" s="195" t="s">
        <v>188</v>
      </c>
      <c r="B149" s="161">
        <v>229</v>
      </c>
      <c r="C149" s="161">
        <v>97</v>
      </c>
      <c r="D149" s="161">
        <f t="shared" si="2"/>
        <v>132</v>
      </c>
      <c r="E149" s="161">
        <v>19</v>
      </c>
      <c r="F149" s="161">
        <v>28</v>
      </c>
    </row>
    <row r="150" spans="1:6" ht="15.75">
      <c r="A150" s="195" t="s">
        <v>189</v>
      </c>
      <c r="B150" s="161">
        <v>218</v>
      </c>
      <c r="C150" s="161">
        <v>143</v>
      </c>
      <c r="D150" s="161">
        <f t="shared" si="2"/>
        <v>75</v>
      </c>
      <c r="E150" s="161">
        <v>24</v>
      </c>
      <c r="F150" s="161">
        <v>20</v>
      </c>
    </row>
    <row r="151" spans="1:6" ht="19.5" customHeight="1">
      <c r="A151" s="195" t="s">
        <v>190</v>
      </c>
      <c r="B151" s="161">
        <v>209</v>
      </c>
      <c r="C151" s="161">
        <v>90</v>
      </c>
      <c r="D151" s="161">
        <f t="shared" si="2"/>
        <v>119</v>
      </c>
      <c r="E151" s="161">
        <v>6</v>
      </c>
      <c r="F151" s="161">
        <v>10</v>
      </c>
    </row>
    <row r="152" spans="1:6" ht="15.75">
      <c r="A152" s="195" t="s">
        <v>191</v>
      </c>
      <c r="B152" s="161">
        <v>155</v>
      </c>
      <c r="C152" s="161">
        <v>37</v>
      </c>
      <c r="D152" s="161">
        <f t="shared" si="2"/>
        <v>118</v>
      </c>
      <c r="E152" s="161">
        <v>34</v>
      </c>
      <c r="F152" s="161">
        <v>5</v>
      </c>
    </row>
    <row r="153" spans="1:6" ht="15.75">
      <c r="A153" s="195" t="s">
        <v>192</v>
      </c>
      <c r="B153" s="161">
        <v>152</v>
      </c>
      <c r="C153" s="161">
        <v>198</v>
      </c>
      <c r="D153" s="161">
        <f t="shared" si="2"/>
        <v>-46</v>
      </c>
      <c r="E153" s="161">
        <v>14</v>
      </c>
      <c r="F153" s="161">
        <v>21</v>
      </c>
    </row>
    <row r="154" spans="1:6" ht="24.75" customHeight="1">
      <c r="A154" s="203" t="s">
        <v>3</v>
      </c>
      <c r="B154" s="204"/>
      <c r="C154" s="204"/>
      <c r="D154" s="204"/>
      <c r="E154" s="204"/>
      <c r="F154" s="205"/>
    </row>
    <row r="155" spans="1:6" ht="16.5" customHeight="1">
      <c r="A155" s="190" t="s">
        <v>107</v>
      </c>
      <c r="B155" s="193">
        <v>3036</v>
      </c>
      <c r="C155" s="193">
        <v>3144</v>
      </c>
      <c r="D155" s="197">
        <f t="shared" si="2"/>
        <v>-108</v>
      </c>
      <c r="E155" s="193">
        <v>303</v>
      </c>
      <c r="F155" s="193">
        <v>901</v>
      </c>
    </row>
    <row r="156" spans="1:6" ht="30.75" customHeight="1">
      <c r="A156" s="196" t="s">
        <v>115</v>
      </c>
      <c r="B156" s="88">
        <v>1193</v>
      </c>
      <c r="C156" s="88">
        <v>1088</v>
      </c>
      <c r="D156" s="88">
        <f t="shared" si="2"/>
        <v>105</v>
      </c>
      <c r="E156" s="88">
        <v>79</v>
      </c>
      <c r="F156" s="88">
        <v>312</v>
      </c>
    </row>
    <row r="157" spans="1:6" ht="15.75">
      <c r="A157" s="196" t="s">
        <v>116</v>
      </c>
      <c r="B157" s="88">
        <v>1097</v>
      </c>
      <c r="C157" s="88">
        <v>560</v>
      </c>
      <c r="D157" s="88">
        <f t="shared" si="2"/>
        <v>537</v>
      </c>
      <c r="E157" s="88">
        <v>113</v>
      </c>
      <c r="F157" s="88">
        <v>84</v>
      </c>
    </row>
    <row r="158" spans="1:6" ht="15.75">
      <c r="A158" s="196" t="s">
        <v>121</v>
      </c>
      <c r="B158" s="88">
        <v>857</v>
      </c>
      <c r="C158" s="88">
        <v>890</v>
      </c>
      <c r="D158" s="88">
        <f t="shared" si="2"/>
        <v>-33</v>
      </c>
      <c r="E158" s="88">
        <v>39</v>
      </c>
      <c r="F158" s="88">
        <v>247</v>
      </c>
    </row>
    <row r="159" spans="1:6" ht="15.75">
      <c r="A159" s="196" t="s">
        <v>122</v>
      </c>
      <c r="B159" s="88">
        <v>836</v>
      </c>
      <c r="C159" s="88">
        <v>1015</v>
      </c>
      <c r="D159" s="88">
        <f t="shared" si="2"/>
        <v>-179</v>
      </c>
      <c r="E159" s="88">
        <v>43</v>
      </c>
      <c r="F159" s="88">
        <v>303</v>
      </c>
    </row>
    <row r="160" spans="1:6" ht="15.75">
      <c r="A160" s="196" t="s">
        <v>126</v>
      </c>
      <c r="B160" s="88">
        <v>674</v>
      </c>
      <c r="C160" s="88">
        <v>378</v>
      </c>
      <c r="D160" s="88">
        <f t="shared" si="2"/>
        <v>296</v>
      </c>
      <c r="E160" s="88">
        <v>77</v>
      </c>
      <c r="F160" s="88">
        <v>94</v>
      </c>
    </row>
    <row r="161" spans="1:6" ht="15.75">
      <c r="A161" s="196" t="s">
        <v>127</v>
      </c>
      <c r="B161" s="88">
        <v>617</v>
      </c>
      <c r="C161" s="88">
        <v>540</v>
      </c>
      <c r="D161" s="88">
        <f t="shared" si="2"/>
        <v>77</v>
      </c>
      <c r="E161" s="88">
        <v>20</v>
      </c>
      <c r="F161" s="88">
        <v>133</v>
      </c>
    </row>
    <row r="162" spans="1:6" ht="15.75">
      <c r="A162" s="196" t="s">
        <v>139</v>
      </c>
      <c r="B162" s="88">
        <v>366</v>
      </c>
      <c r="C162" s="88">
        <v>190</v>
      </c>
      <c r="D162" s="88">
        <f t="shared" si="2"/>
        <v>176</v>
      </c>
      <c r="E162" s="88">
        <v>51</v>
      </c>
      <c r="F162" s="88">
        <v>47</v>
      </c>
    </row>
    <row r="163" spans="1:6" ht="31.5">
      <c r="A163" s="196" t="s">
        <v>141</v>
      </c>
      <c r="B163" s="88">
        <v>360</v>
      </c>
      <c r="C163" s="88">
        <v>234</v>
      </c>
      <c r="D163" s="88">
        <f t="shared" si="2"/>
        <v>126</v>
      </c>
      <c r="E163" s="88">
        <v>39</v>
      </c>
      <c r="F163" s="88">
        <v>68</v>
      </c>
    </row>
    <row r="164" spans="1:6" ht="15.75">
      <c r="A164" s="196" t="s">
        <v>143</v>
      </c>
      <c r="B164" s="88">
        <v>313</v>
      </c>
      <c r="C164" s="88">
        <v>298</v>
      </c>
      <c r="D164" s="88">
        <f t="shared" si="2"/>
        <v>15</v>
      </c>
      <c r="E164" s="88">
        <v>15</v>
      </c>
      <c r="F164" s="88">
        <v>58</v>
      </c>
    </row>
    <row r="165" spans="1:6" ht="15.75">
      <c r="A165" s="196" t="s">
        <v>237</v>
      </c>
      <c r="B165" s="88">
        <v>228</v>
      </c>
      <c r="C165" s="88">
        <v>277</v>
      </c>
      <c r="D165" s="88">
        <f t="shared" si="2"/>
        <v>-49</v>
      </c>
      <c r="E165" s="88">
        <v>14</v>
      </c>
      <c r="F165" s="88">
        <v>91</v>
      </c>
    </row>
    <row r="166" spans="1:6" ht="15.75">
      <c r="A166" s="196" t="s">
        <v>238</v>
      </c>
      <c r="B166" s="88">
        <v>198</v>
      </c>
      <c r="C166" s="88">
        <v>147</v>
      </c>
      <c r="D166" s="88">
        <f t="shared" si="2"/>
        <v>51</v>
      </c>
      <c r="E166" s="88">
        <v>1</v>
      </c>
      <c r="F166" s="88">
        <v>15</v>
      </c>
    </row>
    <row r="167" spans="1:6" ht="15.75">
      <c r="A167" s="196" t="s">
        <v>239</v>
      </c>
      <c r="B167" s="88">
        <v>141</v>
      </c>
      <c r="C167" s="88">
        <v>138</v>
      </c>
      <c r="D167" s="88">
        <f t="shared" si="2"/>
        <v>3</v>
      </c>
      <c r="E167" s="88">
        <v>0</v>
      </c>
      <c r="F167" s="88">
        <v>39</v>
      </c>
    </row>
    <row r="168" spans="1:6" ht="20.25" customHeight="1">
      <c r="A168" s="196" t="s">
        <v>240</v>
      </c>
      <c r="B168" s="88">
        <v>122</v>
      </c>
      <c r="C168" s="88">
        <v>99</v>
      </c>
      <c r="D168" s="88">
        <f t="shared" si="2"/>
        <v>23</v>
      </c>
      <c r="E168" s="88">
        <v>1</v>
      </c>
      <c r="F168" s="88">
        <v>9</v>
      </c>
    </row>
    <row r="169" spans="1:6" ht="18" customHeight="1">
      <c r="A169" s="196" t="s">
        <v>241</v>
      </c>
      <c r="B169" s="88">
        <v>108</v>
      </c>
      <c r="C169" s="88">
        <v>73</v>
      </c>
      <c r="D169" s="88">
        <f t="shared" si="2"/>
        <v>35</v>
      </c>
      <c r="E169" s="88">
        <v>9</v>
      </c>
      <c r="F169" s="88">
        <v>22</v>
      </c>
    </row>
    <row r="170" spans="1:6" ht="15.75">
      <c r="A170" s="196" t="s">
        <v>242</v>
      </c>
      <c r="B170" s="88">
        <v>102</v>
      </c>
      <c r="C170" s="88">
        <v>103</v>
      </c>
      <c r="D170" s="88">
        <f t="shared" si="2"/>
        <v>-1</v>
      </c>
      <c r="E170" s="88">
        <v>20</v>
      </c>
      <c r="F170" s="88">
        <v>28</v>
      </c>
    </row>
    <row r="171" spans="1:6" ht="15.75">
      <c r="A171" s="196" t="s">
        <v>243</v>
      </c>
      <c r="B171" s="88">
        <v>73</v>
      </c>
      <c r="C171" s="88">
        <v>21</v>
      </c>
      <c r="D171" s="88">
        <f t="shared" si="2"/>
        <v>52</v>
      </c>
      <c r="E171" s="88">
        <v>1</v>
      </c>
      <c r="F171" s="88">
        <v>6</v>
      </c>
    </row>
    <row r="172" spans="1:6" ht="31.5">
      <c r="A172" s="196" t="s">
        <v>244</v>
      </c>
      <c r="B172" s="88">
        <v>59</v>
      </c>
      <c r="C172" s="88">
        <v>10</v>
      </c>
      <c r="D172" s="88">
        <f t="shared" si="2"/>
        <v>49</v>
      </c>
      <c r="E172" s="88">
        <v>1</v>
      </c>
      <c r="F172" s="88">
        <v>0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7:F117"/>
    <mergeCell ref="A139:F139"/>
    <mergeCell ref="A154:F154"/>
    <mergeCell ref="A8:F8"/>
    <mergeCell ref="A29:F29"/>
    <mergeCell ref="A45:F45"/>
    <mergeCell ref="A65:F65"/>
    <mergeCell ref="A83:F83"/>
    <mergeCell ref="A98:F98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74" r:id="rId1"/>
  <rowBreaks count="4" manualBreakCount="4">
    <brk id="44" max="255" man="1"/>
    <brk id="82" max="255" man="1"/>
    <brk id="116" max="255" man="1"/>
    <brk id="1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1" zoomScaleSheetLayoutView="91" zoomScalePageLayoutView="0" workbookViewId="0" topLeftCell="A1">
      <selection activeCell="A2" sqref="A2"/>
    </sheetView>
  </sheetViews>
  <sheetFormatPr defaultColWidth="10.28125" defaultRowHeight="15"/>
  <cols>
    <col min="1" max="1" width="3.28125" style="73" customWidth="1"/>
    <col min="2" max="2" width="70.57421875" style="72" customWidth="1"/>
    <col min="3" max="3" width="22.421875" style="91" customWidth="1"/>
    <col min="4" max="250" width="9.140625" style="9" customWidth="1"/>
    <col min="251" max="251" width="4.28125" style="9" customWidth="1"/>
    <col min="252" max="252" width="31.140625" style="9" customWidth="1"/>
    <col min="253" max="255" width="10.00390625" style="9" customWidth="1"/>
    <col min="256" max="16384" width="10.28125" style="9" customWidth="1"/>
  </cols>
  <sheetData>
    <row r="1" spans="1:256" ht="41.25" customHeight="1">
      <c r="A1" s="176" t="s">
        <v>294</v>
      </c>
      <c r="B1" s="176"/>
      <c r="C1" s="17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2:256" ht="15.75" customHeight="1">
      <c r="B2" s="175" t="s">
        <v>43</v>
      </c>
      <c r="C2" s="17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ht="10.5" customHeight="1"/>
    <row r="4" spans="1:3" s="20" customFormat="1" ht="45.75" customHeight="1">
      <c r="A4" s="92" t="s">
        <v>42</v>
      </c>
      <c r="B4" s="93" t="s">
        <v>41</v>
      </c>
      <c r="C4" s="94" t="s">
        <v>44</v>
      </c>
    </row>
    <row r="5" spans="1:256" ht="15.75" customHeight="1">
      <c r="A5" s="95">
        <v>1</v>
      </c>
      <c r="B5" s="96" t="s">
        <v>251</v>
      </c>
      <c r="C5" s="97">
        <v>37230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5.75" customHeight="1">
      <c r="A6" s="95">
        <v>2</v>
      </c>
      <c r="B6" s="96" t="s">
        <v>252</v>
      </c>
      <c r="C6" s="97">
        <v>30800</v>
      </c>
      <c r="D6" s="2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5.75" customHeight="1">
      <c r="A7" s="95">
        <v>3</v>
      </c>
      <c r="B7" s="96" t="s">
        <v>253</v>
      </c>
      <c r="C7" s="97">
        <v>22728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.75" customHeight="1">
      <c r="A8" s="95">
        <v>4</v>
      </c>
      <c r="B8" s="96" t="s">
        <v>254</v>
      </c>
      <c r="C8" s="97">
        <v>18000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5.75" customHeight="1">
      <c r="A9" s="95">
        <v>5</v>
      </c>
      <c r="B9" s="96" t="s">
        <v>255</v>
      </c>
      <c r="C9" s="97">
        <v>16180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.75" customHeight="1">
      <c r="A10" s="95">
        <v>6</v>
      </c>
      <c r="B10" s="96" t="s">
        <v>246</v>
      </c>
      <c r="C10" s="97">
        <v>15000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5.75" customHeight="1">
      <c r="A11" s="95">
        <v>7</v>
      </c>
      <c r="B11" s="96" t="s">
        <v>247</v>
      </c>
      <c r="C11" s="97">
        <v>15000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5.75" customHeight="1">
      <c r="A12" s="95">
        <v>8</v>
      </c>
      <c r="B12" s="96" t="s">
        <v>256</v>
      </c>
      <c r="C12" s="97">
        <v>15000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5.75" customHeight="1">
      <c r="A13" s="95">
        <v>9</v>
      </c>
      <c r="B13" s="96" t="s">
        <v>257</v>
      </c>
      <c r="C13" s="97">
        <v>15000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5.75" customHeight="1">
      <c r="A14" s="95">
        <v>10</v>
      </c>
      <c r="B14" s="96" t="s">
        <v>258</v>
      </c>
      <c r="C14" s="97">
        <v>15000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5.75" customHeight="1">
      <c r="A15" s="95">
        <v>11</v>
      </c>
      <c r="B15" s="96" t="s">
        <v>259</v>
      </c>
      <c r="C15" s="97">
        <v>14600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15.75" customHeight="1">
      <c r="A16" s="95">
        <v>12</v>
      </c>
      <c r="B16" s="96" t="s">
        <v>260</v>
      </c>
      <c r="C16" s="97">
        <v>14000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5.75" customHeight="1">
      <c r="A17" s="95">
        <v>13</v>
      </c>
      <c r="B17" s="96" t="s">
        <v>261</v>
      </c>
      <c r="C17" s="97">
        <v>13655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5.75" customHeight="1">
      <c r="A18" s="95">
        <v>14</v>
      </c>
      <c r="B18" s="96" t="s">
        <v>262</v>
      </c>
      <c r="C18" s="97">
        <v>13389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5.75" customHeight="1">
      <c r="A19" s="95">
        <v>15</v>
      </c>
      <c r="B19" s="96" t="s">
        <v>263</v>
      </c>
      <c r="C19" s="97">
        <v>13000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5.75" customHeight="1">
      <c r="A20" s="95">
        <v>16</v>
      </c>
      <c r="B20" s="96" t="s">
        <v>264</v>
      </c>
      <c r="C20" s="97">
        <v>12875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5.75" customHeight="1">
      <c r="A21" s="95">
        <v>17</v>
      </c>
      <c r="B21" s="96" t="s">
        <v>265</v>
      </c>
      <c r="C21" s="97">
        <v>12862.67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75" customHeight="1">
      <c r="A22" s="95">
        <v>18</v>
      </c>
      <c r="B22" s="96" t="s">
        <v>266</v>
      </c>
      <c r="C22" s="97">
        <v>12833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15.75" customHeight="1">
      <c r="A23" s="95">
        <v>19</v>
      </c>
      <c r="B23" s="96" t="s">
        <v>267</v>
      </c>
      <c r="C23" s="97">
        <v>12722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5.75" customHeight="1">
      <c r="A24" s="95">
        <v>20</v>
      </c>
      <c r="B24" s="96" t="s">
        <v>268</v>
      </c>
      <c r="C24" s="97">
        <v>12553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.75" customHeight="1">
      <c r="A25" s="95">
        <v>21</v>
      </c>
      <c r="B25" s="96" t="s">
        <v>269</v>
      </c>
      <c r="C25" s="97">
        <v>12529.67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75" customHeight="1">
      <c r="A26" s="95">
        <v>22</v>
      </c>
      <c r="B26" s="96" t="s">
        <v>270</v>
      </c>
      <c r="C26" s="97">
        <v>12500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5.75" customHeight="1">
      <c r="A27" s="95">
        <v>23</v>
      </c>
      <c r="B27" s="96" t="s">
        <v>271</v>
      </c>
      <c r="C27" s="97">
        <v>12500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5.75" customHeight="1">
      <c r="A28" s="95">
        <v>24</v>
      </c>
      <c r="B28" s="96" t="s">
        <v>272</v>
      </c>
      <c r="C28" s="97">
        <v>12500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.75" customHeight="1">
      <c r="A29" s="95">
        <v>25</v>
      </c>
      <c r="B29" s="96" t="s">
        <v>54</v>
      </c>
      <c r="C29" s="97">
        <v>12148.72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5.75" customHeight="1">
      <c r="A30" s="95">
        <v>26</v>
      </c>
      <c r="B30" s="96" t="s">
        <v>273</v>
      </c>
      <c r="C30" s="97">
        <v>12000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.75" customHeight="1">
      <c r="A31" s="95">
        <v>27</v>
      </c>
      <c r="B31" s="96" t="s">
        <v>274</v>
      </c>
      <c r="C31" s="97">
        <v>11902.5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5.75" customHeight="1">
      <c r="A32" s="95">
        <v>28</v>
      </c>
      <c r="B32" s="96" t="s">
        <v>275</v>
      </c>
      <c r="C32" s="97">
        <v>11885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.75" customHeight="1">
      <c r="A33" s="95">
        <v>29</v>
      </c>
      <c r="B33" s="96" t="s">
        <v>276</v>
      </c>
      <c r="C33" s="97">
        <v>11816.75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3" ht="15.75" customHeight="1">
      <c r="A34" s="95">
        <v>30</v>
      </c>
      <c r="B34" s="96" t="s">
        <v>277</v>
      </c>
      <c r="C34" s="97">
        <v>11791</v>
      </c>
    </row>
    <row r="35" spans="1:3" ht="15.75" customHeight="1">
      <c r="A35" s="95">
        <v>31</v>
      </c>
      <c r="B35" s="96" t="s">
        <v>278</v>
      </c>
      <c r="C35" s="97">
        <v>11730</v>
      </c>
    </row>
    <row r="36" spans="1:3" ht="15.75" customHeight="1">
      <c r="A36" s="95">
        <v>32</v>
      </c>
      <c r="B36" s="96" t="s">
        <v>279</v>
      </c>
      <c r="C36" s="97">
        <v>11568</v>
      </c>
    </row>
    <row r="37" spans="1:3" ht="15.75" customHeight="1">
      <c r="A37" s="95">
        <v>33</v>
      </c>
      <c r="B37" s="96" t="s">
        <v>51</v>
      </c>
      <c r="C37" s="97">
        <v>11450</v>
      </c>
    </row>
    <row r="38" spans="1:3" ht="15.75" customHeight="1">
      <c r="A38" s="95">
        <v>34</v>
      </c>
      <c r="B38" s="96" t="s">
        <v>280</v>
      </c>
      <c r="C38" s="97">
        <v>11433</v>
      </c>
    </row>
    <row r="39" spans="1:3" ht="15.75" customHeight="1">
      <c r="A39" s="95">
        <v>35</v>
      </c>
      <c r="B39" s="96" t="s">
        <v>281</v>
      </c>
      <c r="C39" s="97">
        <v>11400</v>
      </c>
    </row>
    <row r="40" spans="1:3" ht="15.75" customHeight="1">
      <c r="A40" s="95">
        <v>36</v>
      </c>
      <c r="B40" s="96" t="s">
        <v>282</v>
      </c>
      <c r="C40" s="97">
        <v>11201.84</v>
      </c>
    </row>
    <row r="41" spans="1:3" ht="15.75" customHeight="1">
      <c r="A41" s="95">
        <v>37</v>
      </c>
      <c r="B41" s="96" t="s">
        <v>283</v>
      </c>
      <c r="C41" s="97">
        <v>11192</v>
      </c>
    </row>
    <row r="42" spans="1:3" ht="15.75" customHeight="1">
      <c r="A42" s="95">
        <v>38</v>
      </c>
      <c r="B42" s="96" t="s">
        <v>284</v>
      </c>
      <c r="C42" s="97">
        <v>11100</v>
      </c>
    </row>
    <row r="43" spans="1:3" ht="15.75" customHeight="1">
      <c r="A43" s="95">
        <v>39</v>
      </c>
      <c r="B43" s="96" t="s">
        <v>248</v>
      </c>
      <c r="C43" s="97">
        <v>11007</v>
      </c>
    </row>
    <row r="44" spans="1:3" ht="15.75" customHeight="1">
      <c r="A44" s="95">
        <v>40</v>
      </c>
      <c r="B44" s="96" t="s">
        <v>285</v>
      </c>
      <c r="C44" s="97">
        <v>10922</v>
      </c>
    </row>
    <row r="45" spans="1:3" ht="15.75" customHeight="1">
      <c r="A45" s="95">
        <v>41</v>
      </c>
      <c r="B45" s="96" t="s">
        <v>286</v>
      </c>
      <c r="C45" s="97">
        <v>10821</v>
      </c>
    </row>
    <row r="46" spans="1:3" ht="15.75" customHeight="1">
      <c r="A46" s="95">
        <v>42</v>
      </c>
      <c r="B46" s="96" t="s">
        <v>249</v>
      </c>
      <c r="C46" s="97">
        <v>10790</v>
      </c>
    </row>
    <row r="47" spans="1:3" ht="15.75" customHeight="1">
      <c r="A47" s="95">
        <v>43</v>
      </c>
      <c r="B47" s="96" t="s">
        <v>287</v>
      </c>
      <c r="C47" s="97">
        <v>10777</v>
      </c>
    </row>
    <row r="48" spans="1:3" ht="15.75" customHeight="1">
      <c r="A48" s="95">
        <v>44</v>
      </c>
      <c r="B48" s="96" t="s">
        <v>250</v>
      </c>
      <c r="C48" s="97">
        <v>10750</v>
      </c>
    </row>
    <row r="49" spans="1:3" ht="15.75" customHeight="1">
      <c r="A49" s="95">
        <v>45</v>
      </c>
      <c r="B49" s="96" t="s">
        <v>288</v>
      </c>
      <c r="C49" s="97">
        <v>10742</v>
      </c>
    </row>
    <row r="50" spans="1:3" ht="15.75" customHeight="1">
      <c r="A50" s="95">
        <v>46</v>
      </c>
      <c r="B50" s="96" t="s">
        <v>289</v>
      </c>
      <c r="C50" s="97">
        <v>10660.83</v>
      </c>
    </row>
    <row r="51" spans="1:3" ht="15.75" customHeight="1">
      <c r="A51" s="95">
        <v>47</v>
      </c>
      <c r="B51" s="96" t="s">
        <v>99</v>
      </c>
      <c r="C51" s="97">
        <v>10646.35</v>
      </c>
    </row>
    <row r="52" spans="1:3" ht="15.75" customHeight="1">
      <c r="A52" s="95">
        <v>48</v>
      </c>
      <c r="B52" s="96" t="s">
        <v>290</v>
      </c>
      <c r="C52" s="97">
        <v>10640.67</v>
      </c>
    </row>
    <row r="53" spans="1:3" ht="15.75" customHeight="1">
      <c r="A53" s="95">
        <v>49</v>
      </c>
      <c r="B53" s="96" t="s">
        <v>291</v>
      </c>
      <c r="C53" s="97">
        <v>10630</v>
      </c>
    </row>
    <row r="54" spans="1:3" ht="15.75" customHeight="1">
      <c r="A54" s="95">
        <v>50</v>
      </c>
      <c r="B54" s="96" t="s">
        <v>292</v>
      </c>
      <c r="C54" s="97">
        <v>10500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="89" zoomScaleSheetLayoutView="89" zoomScalePageLayoutView="0" workbookViewId="0" topLeftCell="A1">
      <selection activeCell="A12" sqref="A12"/>
    </sheetView>
  </sheetViews>
  <sheetFormatPr defaultColWidth="8.8515625" defaultRowHeight="15"/>
  <cols>
    <col min="1" max="1" width="76.7109375" style="70" customWidth="1"/>
    <col min="2" max="2" width="27.28125" style="110" customWidth="1"/>
    <col min="3" max="16384" width="8.8515625" style="21" customWidth="1"/>
  </cols>
  <sheetData>
    <row r="1" spans="1:2" ht="54" customHeight="1">
      <c r="A1" s="176" t="s">
        <v>293</v>
      </c>
      <c r="B1" s="176"/>
    </row>
    <row r="2" spans="1:2" ht="59.25" customHeight="1">
      <c r="A2" s="98" t="s">
        <v>41</v>
      </c>
      <c r="B2" s="99" t="s">
        <v>45</v>
      </c>
    </row>
    <row r="3" spans="1:2" ht="40.5" customHeight="1">
      <c r="A3" s="100" t="s">
        <v>50</v>
      </c>
      <c r="B3" s="101">
        <v>6300</v>
      </c>
    </row>
    <row r="4" spans="1:2" ht="15.75" customHeight="1">
      <c r="A4" s="102" t="s">
        <v>252</v>
      </c>
      <c r="B4" s="103">
        <v>30800</v>
      </c>
    </row>
    <row r="5" spans="1:4" ht="15.75" customHeight="1">
      <c r="A5" s="102" t="s">
        <v>246</v>
      </c>
      <c r="B5" s="103">
        <v>15000</v>
      </c>
      <c r="D5" s="25"/>
    </row>
    <row r="6" spans="1:2" ht="15.75" customHeight="1">
      <c r="A6" s="102" t="s">
        <v>296</v>
      </c>
      <c r="B6" s="103">
        <v>14000</v>
      </c>
    </row>
    <row r="7" spans="1:2" ht="15.75" customHeight="1">
      <c r="A7" s="102" t="s">
        <v>280</v>
      </c>
      <c r="B7" s="103">
        <v>11433</v>
      </c>
    </row>
    <row r="8" spans="1:2" ht="15.75" customHeight="1">
      <c r="A8" s="102" t="s">
        <v>284</v>
      </c>
      <c r="B8" s="103">
        <v>11100</v>
      </c>
    </row>
    <row r="9" spans="1:2" ht="15.75" customHeight="1">
      <c r="A9" s="102" t="s">
        <v>291</v>
      </c>
      <c r="B9" s="103">
        <v>10630</v>
      </c>
    </row>
    <row r="10" spans="1:2" ht="15.75" customHeight="1">
      <c r="A10" s="102" t="s">
        <v>292</v>
      </c>
      <c r="B10" s="103">
        <v>10500</v>
      </c>
    </row>
    <row r="11" spans="1:2" ht="15.75" customHeight="1">
      <c r="A11" s="102" t="s">
        <v>297</v>
      </c>
      <c r="B11" s="103">
        <v>10197.33</v>
      </c>
    </row>
    <row r="12" spans="1:2" ht="15.75" customHeight="1">
      <c r="A12" s="102" t="s">
        <v>295</v>
      </c>
      <c r="B12" s="103">
        <v>10100</v>
      </c>
    </row>
    <row r="13" spans="1:2" ht="15.75" customHeight="1">
      <c r="A13" s="102" t="s">
        <v>298</v>
      </c>
      <c r="B13" s="103">
        <v>10000</v>
      </c>
    </row>
    <row r="14" spans="1:2" ht="18.75">
      <c r="A14" s="104" t="s">
        <v>2</v>
      </c>
      <c r="B14" s="105">
        <v>5040</v>
      </c>
    </row>
    <row r="15" spans="1:2" ht="15.75" customHeight="1">
      <c r="A15" s="106" t="s">
        <v>254</v>
      </c>
      <c r="B15" s="103">
        <v>18000</v>
      </c>
    </row>
    <row r="16" spans="1:2" ht="15.75" customHeight="1">
      <c r="A16" s="106" t="s">
        <v>255</v>
      </c>
      <c r="B16" s="103">
        <v>16180</v>
      </c>
    </row>
    <row r="17" spans="1:2" ht="15.75" customHeight="1">
      <c r="A17" s="106" t="s">
        <v>247</v>
      </c>
      <c r="B17" s="103">
        <v>15000</v>
      </c>
    </row>
    <row r="18" spans="1:2" ht="15.75" customHeight="1">
      <c r="A18" s="106" t="s">
        <v>256</v>
      </c>
      <c r="B18" s="103">
        <v>15000</v>
      </c>
    </row>
    <row r="19" spans="1:2" ht="15.75" customHeight="1">
      <c r="A19" s="106" t="s">
        <v>250</v>
      </c>
      <c r="B19" s="103">
        <v>10750</v>
      </c>
    </row>
    <row r="20" spans="1:2" ht="15.75" customHeight="1">
      <c r="A20" s="106" t="s">
        <v>299</v>
      </c>
      <c r="B20" s="103">
        <v>10211.5</v>
      </c>
    </row>
    <row r="21" spans="1:2" ht="15.75" customHeight="1">
      <c r="A21" s="106" t="s">
        <v>300</v>
      </c>
      <c r="B21" s="103">
        <v>10000</v>
      </c>
    </row>
    <row r="22" spans="1:2" ht="15.75" customHeight="1">
      <c r="A22" s="106" t="s">
        <v>301</v>
      </c>
      <c r="B22" s="103">
        <v>10000</v>
      </c>
    </row>
    <row r="23" spans="1:2" ht="15.75" customHeight="1">
      <c r="A23" s="106" t="s">
        <v>302</v>
      </c>
      <c r="B23" s="103">
        <v>10000</v>
      </c>
    </row>
    <row r="24" spans="1:2" ht="15.75" customHeight="1">
      <c r="A24" s="106" t="s">
        <v>303</v>
      </c>
      <c r="B24" s="103">
        <v>10000</v>
      </c>
    </row>
    <row r="25" spans="1:2" ht="18.75">
      <c r="A25" s="104" t="s">
        <v>1</v>
      </c>
      <c r="B25" s="105">
        <v>4773</v>
      </c>
    </row>
    <row r="26" spans="1:2" ht="15.75" customHeight="1">
      <c r="A26" s="106" t="s">
        <v>251</v>
      </c>
      <c r="B26" s="103">
        <v>37230</v>
      </c>
    </row>
    <row r="27" spans="1:2" ht="15.75" customHeight="1">
      <c r="A27" s="106" t="s">
        <v>253</v>
      </c>
      <c r="B27" s="103">
        <v>22728</v>
      </c>
    </row>
    <row r="28" spans="1:2" ht="15.75" customHeight="1">
      <c r="A28" s="106" t="s">
        <v>262</v>
      </c>
      <c r="B28" s="103">
        <v>13389</v>
      </c>
    </row>
    <row r="29" spans="1:2" ht="15.75" customHeight="1">
      <c r="A29" s="106" t="s">
        <v>268</v>
      </c>
      <c r="B29" s="103">
        <v>12553</v>
      </c>
    </row>
    <row r="30" spans="1:2" ht="15.75" customHeight="1">
      <c r="A30" s="106" t="s">
        <v>269</v>
      </c>
      <c r="B30" s="103">
        <v>12529.67</v>
      </c>
    </row>
    <row r="31" spans="1:2" ht="15.75" customHeight="1">
      <c r="A31" s="106" t="s">
        <v>304</v>
      </c>
      <c r="B31" s="103">
        <v>10000</v>
      </c>
    </row>
    <row r="32" spans="1:2" ht="15.75" customHeight="1">
      <c r="A32" s="106" t="s">
        <v>305</v>
      </c>
      <c r="B32" s="103">
        <v>10000</v>
      </c>
    </row>
    <row r="33" spans="1:2" ht="15.75" customHeight="1">
      <c r="A33" s="106" t="s">
        <v>55</v>
      </c>
      <c r="B33" s="103">
        <v>10000</v>
      </c>
    </row>
    <row r="34" spans="1:2" ht="15.75" customHeight="1">
      <c r="A34" s="106" t="s">
        <v>62</v>
      </c>
      <c r="B34" s="103">
        <v>9333.33</v>
      </c>
    </row>
    <row r="35" spans="1:2" ht="36" customHeight="1">
      <c r="A35" s="106" t="s">
        <v>306</v>
      </c>
      <c r="B35" s="103">
        <v>9000</v>
      </c>
    </row>
    <row r="36" spans="1:2" ht="18.75">
      <c r="A36" s="104" t="s">
        <v>0</v>
      </c>
      <c r="B36" s="105">
        <v>4273</v>
      </c>
    </row>
    <row r="37" spans="1:2" ht="15.75" customHeight="1">
      <c r="A37" s="106" t="s">
        <v>56</v>
      </c>
      <c r="B37" s="103">
        <v>8000</v>
      </c>
    </row>
    <row r="38" spans="1:2" ht="15.75" customHeight="1">
      <c r="A38" s="106" t="s">
        <v>307</v>
      </c>
      <c r="B38" s="103">
        <v>7000</v>
      </c>
    </row>
    <row r="39" spans="1:2" ht="15.75" customHeight="1">
      <c r="A39" s="106" t="s">
        <v>308</v>
      </c>
      <c r="B39" s="103">
        <v>7000</v>
      </c>
    </row>
    <row r="40" spans="1:2" ht="15.75" customHeight="1">
      <c r="A40" s="106" t="s">
        <v>310</v>
      </c>
      <c r="B40" s="103">
        <v>6000</v>
      </c>
    </row>
    <row r="41" spans="1:2" ht="15.75" customHeight="1">
      <c r="A41" s="106" t="s">
        <v>135</v>
      </c>
      <c r="B41" s="103">
        <v>5014.6</v>
      </c>
    </row>
    <row r="42" spans="1:2" ht="15.75" customHeight="1">
      <c r="A42" s="106" t="s">
        <v>245</v>
      </c>
      <c r="B42" s="103">
        <v>4908.33</v>
      </c>
    </row>
    <row r="43" spans="1:2" ht="15.75" customHeight="1">
      <c r="A43" s="106" t="s">
        <v>311</v>
      </c>
      <c r="B43" s="103">
        <v>4723</v>
      </c>
    </row>
    <row r="44" spans="1:2" ht="15.75" customHeight="1">
      <c r="A44" s="106" t="s">
        <v>312</v>
      </c>
      <c r="B44" s="103">
        <v>4701.67</v>
      </c>
    </row>
    <row r="45" spans="1:2" ht="15.75" customHeight="1">
      <c r="A45" s="106" t="s">
        <v>309</v>
      </c>
      <c r="B45" s="103">
        <v>4500</v>
      </c>
    </row>
    <row r="46" spans="1:2" ht="15.75" customHeight="1">
      <c r="A46" s="106" t="s">
        <v>313</v>
      </c>
      <c r="B46" s="103">
        <v>4500</v>
      </c>
    </row>
    <row r="47" spans="1:2" ht="18.75">
      <c r="A47" s="104" t="s">
        <v>4</v>
      </c>
      <c r="B47" s="105">
        <v>4292</v>
      </c>
    </row>
    <row r="48" spans="1:2" ht="15.75" customHeight="1">
      <c r="A48" s="106" t="s">
        <v>315</v>
      </c>
      <c r="B48" s="103">
        <v>8142.07</v>
      </c>
    </row>
    <row r="49" spans="1:2" ht="15.75" customHeight="1">
      <c r="A49" s="106" t="s">
        <v>58</v>
      </c>
      <c r="B49" s="103">
        <v>7421.43</v>
      </c>
    </row>
    <row r="50" spans="1:2" ht="15.75" customHeight="1">
      <c r="A50" s="106" t="s">
        <v>316</v>
      </c>
      <c r="B50" s="103">
        <v>7300</v>
      </c>
    </row>
    <row r="51" spans="1:2" ht="15.75" customHeight="1">
      <c r="A51" s="106" t="s">
        <v>57</v>
      </c>
      <c r="B51" s="103">
        <v>7189</v>
      </c>
    </row>
    <row r="52" spans="1:2" ht="15.75" customHeight="1">
      <c r="A52" s="106" t="s">
        <v>59</v>
      </c>
      <c r="B52" s="103">
        <v>7000</v>
      </c>
    </row>
    <row r="53" spans="1:2" ht="15.75" customHeight="1">
      <c r="A53" s="106" t="s">
        <v>60</v>
      </c>
      <c r="B53" s="103">
        <v>7000</v>
      </c>
    </row>
    <row r="54" spans="1:2" ht="15.75" customHeight="1">
      <c r="A54" s="106" t="s">
        <v>100</v>
      </c>
      <c r="B54" s="103">
        <v>5830.75</v>
      </c>
    </row>
    <row r="55" spans="1:2" ht="15.75" customHeight="1">
      <c r="A55" s="106" t="s">
        <v>314</v>
      </c>
      <c r="B55" s="103">
        <v>5352</v>
      </c>
    </row>
    <row r="56" spans="1:2" ht="15.75" customHeight="1">
      <c r="A56" s="106" t="s">
        <v>317</v>
      </c>
      <c r="B56" s="103">
        <v>5000</v>
      </c>
    </row>
    <row r="57" spans="1:2" ht="15.75" customHeight="1">
      <c r="A57" s="106" t="s">
        <v>318</v>
      </c>
      <c r="B57" s="103">
        <v>4917.5</v>
      </c>
    </row>
    <row r="58" spans="1:2" ht="37.5">
      <c r="A58" s="104" t="s">
        <v>28</v>
      </c>
      <c r="B58" s="107">
        <v>4181</v>
      </c>
    </row>
    <row r="59" spans="1:2" ht="15.75" customHeight="1">
      <c r="A59" s="106" t="s">
        <v>320</v>
      </c>
      <c r="B59" s="108">
        <v>5960</v>
      </c>
    </row>
    <row r="60" spans="1:2" ht="15.75" customHeight="1">
      <c r="A60" s="106" t="s">
        <v>61</v>
      </c>
      <c r="B60" s="108">
        <v>5000</v>
      </c>
    </row>
    <row r="61" spans="1:2" ht="15.75" customHeight="1">
      <c r="A61" s="106" t="s">
        <v>321</v>
      </c>
      <c r="B61" s="108">
        <v>4500</v>
      </c>
    </row>
    <row r="62" spans="1:2" ht="15.75" customHeight="1">
      <c r="A62" s="106" t="s">
        <v>322</v>
      </c>
      <c r="B62" s="108">
        <v>4408.85</v>
      </c>
    </row>
    <row r="63" spans="1:2" ht="15.75" customHeight="1">
      <c r="A63" s="106" t="s">
        <v>181</v>
      </c>
      <c r="B63" s="108">
        <v>4000</v>
      </c>
    </row>
    <row r="64" spans="1:2" ht="15.75" customHeight="1">
      <c r="A64" s="106" t="s">
        <v>323</v>
      </c>
      <c r="B64" s="108">
        <v>3975</v>
      </c>
    </row>
    <row r="65" spans="1:2" ht="15.75" customHeight="1">
      <c r="A65" s="106" t="s">
        <v>324</v>
      </c>
      <c r="B65" s="108">
        <v>3859</v>
      </c>
    </row>
    <row r="66" spans="1:2" ht="15.75" customHeight="1">
      <c r="A66" s="106" t="s">
        <v>325</v>
      </c>
      <c r="B66" s="108">
        <v>3800</v>
      </c>
    </row>
    <row r="67" spans="1:2" ht="15.75" customHeight="1">
      <c r="A67" s="106" t="s">
        <v>326</v>
      </c>
      <c r="B67" s="108">
        <v>3761.67</v>
      </c>
    </row>
    <row r="68" spans="1:2" ht="15.75" customHeight="1">
      <c r="A68" s="106" t="s">
        <v>319</v>
      </c>
      <c r="B68" s="108">
        <v>3724</v>
      </c>
    </row>
    <row r="69" spans="1:2" ht="23.25" customHeight="1">
      <c r="A69" s="104" t="s">
        <v>5</v>
      </c>
      <c r="B69" s="109">
        <v>6550</v>
      </c>
    </row>
    <row r="70" spans="1:2" ht="15.75" customHeight="1">
      <c r="A70" s="106" t="s">
        <v>257</v>
      </c>
      <c r="B70" s="108">
        <v>15000</v>
      </c>
    </row>
    <row r="71" spans="1:2" ht="15.75" customHeight="1">
      <c r="A71" s="106" t="s">
        <v>259</v>
      </c>
      <c r="B71" s="108">
        <v>14600</v>
      </c>
    </row>
    <row r="72" spans="1:2" ht="15.75" customHeight="1">
      <c r="A72" s="106" t="s">
        <v>263</v>
      </c>
      <c r="B72" s="108">
        <v>13000</v>
      </c>
    </row>
    <row r="73" spans="1:2" ht="15.75" customHeight="1">
      <c r="A73" s="106" t="s">
        <v>265</v>
      </c>
      <c r="B73" s="108">
        <v>12862.67</v>
      </c>
    </row>
    <row r="74" spans="1:2" ht="15.75" customHeight="1">
      <c r="A74" s="106" t="s">
        <v>266</v>
      </c>
      <c r="B74" s="108">
        <v>12833</v>
      </c>
    </row>
    <row r="75" spans="1:2" ht="15.75" customHeight="1">
      <c r="A75" s="106" t="s">
        <v>270</v>
      </c>
      <c r="B75" s="108">
        <v>12500</v>
      </c>
    </row>
    <row r="76" spans="1:2" ht="15.75" customHeight="1">
      <c r="A76" s="106" t="s">
        <v>271</v>
      </c>
      <c r="B76" s="108">
        <v>12500</v>
      </c>
    </row>
    <row r="77" spans="1:2" ht="15.75" customHeight="1">
      <c r="A77" s="106" t="s">
        <v>54</v>
      </c>
      <c r="B77" s="108">
        <v>12148.72</v>
      </c>
    </row>
    <row r="78" spans="1:2" ht="15.75" customHeight="1">
      <c r="A78" s="106" t="s">
        <v>273</v>
      </c>
      <c r="B78" s="108">
        <v>12000</v>
      </c>
    </row>
    <row r="79" spans="1:2" ht="15.75" customHeight="1">
      <c r="A79" s="106" t="s">
        <v>275</v>
      </c>
      <c r="B79" s="108">
        <v>11885</v>
      </c>
    </row>
    <row r="80" spans="1:2" ht="56.25">
      <c r="A80" s="104" t="s">
        <v>6</v>
      </c>
      <c r="B80" s="109">
        <v>6670</v>
      </c>
    </row>
    <row r="81" spans="1:2" ht="15.75" customHeight="1">
      <c r="A81" s="106" t="s">
        <v>258</v>
      </c>
      <c r="B81" s="108">
        <v>15000</v>
      </c>
    </row>
    <row r="82" spans="1:2" ht="15.75" customHeight="1">
      <c r="A82" s="106" t="s">
        <v>261</v>
      </c>
      <c r="B82" s="108">
        <v>13655</v>
      </c>
    </row>
    <row r="83" spans="1:2" ht="15.75" customHeight="1">
      <c r="A83" s="106" t="s">
        <v>264</v>
      </c>
      <c r="B83" s="108">
        <v>12875</v>
      </c>
    </row>
    <row r="84" spans="1:2" ht="15.75" customHeight="1">
      <c r="A84" s="106" t="s">
        <v>267</v>
      </c>
      <c r="B84" s="108">
        <v>12722</v>
      </c>
    </row>
    <row r="85" spans="1:2" ht="15.75" customHeight="1">
      <c r="A85" s="106" t="s">
        <v>272</v>
      </c>
      <c r="B85" s="108">
        <v>12500</v>
      </c>
    </row>
    <row r="86" spans="1:2" ht="15.75" customHeight="1">
      <c r="A86" s="106" t="s">
        <v>274</v>
      </c>
      <c r="B86" s="108">
        <v>11902.5</v>
      </c>
    </row>
    <row r="87" spans="1:2" ht="15.75" customHeight="1">
      <c r="A87" s="106" t="s">
        <v>276</v>
      </c>
      <c r="B87" s="108">
        <v>11816.75</v>
      </c>
    </row>
    <row r="88" spans="1:2" ht="15.75" customHeight="1">
      <c r="A88" s="106" t="s">
        <v>277</v>
      </c>
      <c r="B88" s="108">
        <v>11791</v>
      </c>
    </row>
    <row r="89" spans="1:2" ht="15.75" customHeight="1">
      <c r="A89" s="106" t="s">
        <v>279</v>
      </c>
      <c r="B89" s="108">
        <v>11568</v>
      </c>
    </row>
    <row r="90" spans="1:2" ht="15.75" customHeight="1">
      <c r="A90" s="106" t="s">
        <v>51</v>
      </c>
      <c r="B90" s="108">
        <v>11450</v>
      </c>
    </row>
    <row r="91" spans="1:2" ht="18.75">
      <c r="A91" s="104" t="s">
        <v>3</v>
      </c>
      <c r="B91" s="105">
        <v>4215</v>
      </c>
    </row>
    <row r="92" spans="1:2" ht="15.75" customHeight="1">
      <c r="A92" s="96" t="s">
        <v>327</v>
      </c>
      <c r="B92" s="108">
        <v>8237.33</v>
      </c>
    </row>
    <row r="93" spans="1:2" ht="15.75" customHeight="1">
      <c r="A93" s="96" t="s">
        <v>328</v>
      </c>
      <c r="B93" s="108">
        <v>7864.6</v>
      </c>
    </row>
    <row r="94" spans="1:2" ht="15.75" customHeight="1">
      <c r="A94" s="96" t="s">
        <v>329</v>
      </c>
      <c r="B94" s="108">
        <v>7802.5</v>
      </c>
    </row>
    <row r="95" spans="1:2" ht="15.75" customHeight="1">
      <c r="A95" s="96" t="s">
        <v>330</v>
      </c>
      <c r="B95" s="108">
        <v>7512</v>
      </c>
    </row>
    <row r="96" spans="1:2" ht="15.75" customHeight="1">
      <c r="A96" s="96" t="s">
        <v>331</v>
      </c>
      <c r="B96" s="108">
        <v>7000</v>
      </c>
    </row>
    <row r="97" spans="1:2" ht="15.75" customHeight="1">
      <c r="A97" s="96" t="s">
        <v>127</v>
      </c>
      <c r="B97" s="108">
        <v>5184.6</v>
      </c>
    </row>
    <row r="98" spans="1:2" ht="15.75" customHeight="1">
      <c r="A98" s="96" t="s">
        <v>116</v>
      </c>
      <c r="B98" s="108">
        <v>5175.15</v>
      </c>
    </row>
    <row r="99" spans="1:2" ht="15.75" customHeight="1">
      <c r="A99" s="96" t="s">
        <v>332</v>
      </c>
      <c r="B99" s="108">
        <v>4950</v>
      </c>
    </row>
    <row r="100" spans="1:2" ht="15.75" customHeight="1">
      <c r="A100" s="96" t="s">
        <v>333</v>
      </c>
      <c r="B100" s="108">
        <v>4600</v>
      </c>
    </row>
    <row r="101" spans="1:2" ht="15.75" customHeight="1">
      <c r="A101" s="96" t="s">
        <v>334</v>
      </c>
      <c r="B101" s="108">
        <v>4600</v>
      </c>
    </row>
  </sheetData>
  <sheetProtection/>
  <mergeCells count="1">
    <mergeCell ref="A1:B1"/>
  </mergeCells>
  <printOptions horizontalCentered="1"/>
  <pageMargins left="0.3937007874015748" right="0.3937007874015748" top="0.15748031496062992" bottom="0.15748031496062992" header="0" footer="0"/>
  <pageSetup horizontalDpi="600" verticalDpi="600" orientation="portrait" paperSize="9" scale="89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90" zoomScaleNormal="75" zoomScaleSheetLayoutView="90" zoomScalePageLayoutView="0" workbookViewId="0" topLeftCell="A1">
      <selection activeCell="E3" sqref="E1:E16384"/>
    </sheetView>
  </sheetViews>
  <sheetFormatPr defaultColWidth="9.140625" defaultRowHeight="15"/>
  <cols>
    <col min="1" max="1" width="40.140625" style="45" customWidth="1"/>
    <col min="2" max="2" width="11.28125" style="45" customWidth="1"/>
    <col min="3" max="3" width="10.8515625" style="45" customWidth="1"/>
    <col min="4" max="4" width="13.00390625" style="50" customWidth="1"/>
    <col min="5" max="5" width="9.8515625" style="45" customWidth="1"/>
    <col min="6" max="6" width="9.57421875" style="45" customWidth="1"/>
    <col min="7" max="7" width="12.421875" style="45" customWidth="1"/>
    <col min="8" max="8" width="8.8515625" style="4" customWidth="1"/>
    <col min="9" max="9" width="9.28125" style="4" bestFit="1" customWidth="1"/>
    <col min="10" max="16384" width="9.140625" style="4" customWidth="1"/>
  </cols>
  <sheetData>
    <row r="1" spans="1:7" s="148" customFormat="1" ht="22.5" customHeight="1">
      <c r="A1" s="177" t="s">
        <v>53</v>
      </c>
      <c r="B1" s="177"/>
      <c r="C1" s="177"/>
      <c r="D1" s="177"/>
      <c r="E1" s="177"/>
      <c r="F1" s="177"/>
      <c r="G1" s="177"/>
    </row>
    <row r="2" spans="1:7" s="148" customFormat="1" ht="19.5" customHeight="1">
      <c r="A2" s="178" t="s">
        <v>36</v>
      </c>
      <c r="B2" s="178"/>
      <c r="C2" s="178"/>
      <c r="D2" s="178"/>
      <c r="E2" s="178"/>
      <c r="F2" s="178"/>
      <c r="G2" s="178"/>
    </row>
    <row r="3" spans="1:7" s="16" customFormat="1" ht="13.5" customHeight="1">
      <c r="A3" s="36"/>
      <c r="B3" s="36"/>
      <c r="C3" s="36"/>
      <c r="D3" s="36"/>
      <c r="E3" s="36"/>
      <c r="F3" s="36"/>
      <c r="G3" s="120"/>
    </row>
    <row r="4" spans="1:7" s="2" customFormat="1" ht="30" customHeight="1">
      <c r="A4" s="164"/>
      <c r="B4" s="179" t="s">
        <v>103</v>
      </c>
      <c r="C4" s="179"/>
      <c r="D4" s="179"/>
      <c r="E4" s="179" t="s">
        <v>102</v>
      </c>
      <c r="F4" s="179"/>
      <c r="G4" s="179"/>
    </row>
    <row r="5" spans="1:7" s="2" customFormat="1" ht="48.75" customHeight="1">
      <c r="A5" s="164"/>
      <c r="B5" s="37" t="s">
        <v>29</v>
      </c>
      <c r="C5" s="37" t="s">
        <v>49</v>
      </c>
      <c r="D5" s="116" t="s">
        <v>30</v>
      </c>
      <c r="E5" s="121" t="s">
        <v>29</v>
      </c>
      <c r="F5" s="121" t="s">
        <v>49</v>
      </c>
      <c r="G5" s="46" t="s">
        <v>30</v>
      </c>
    </row>
    <row r="6" spans="1:7" s="2" customFormat="1" ht="24.75" customHeight="1">
      <c r="A6" s="58" t="s">
        <v>31</v>
      </c>
      <c r="B6" s="111">
        <v>89650</v>
      </c>
      <c r="C6" s="111">
        <v>86442</v>
      </c>
      <c r="D6" s="117">
        <f>ROUND(C6/B6*100,1)</f>
        <v>96.4</v>
      </c>
      <c r="E6" s="111">
        <v>25120</v>
      </c>
      <c r="F6" s="111">
        <v>23599</v>
      </c>
      <c r="G6" s="122">
        <f>ROUND(F6/E6*100,1)</f>
        <v>93.9</v>
      </c>
    </row>
    <row r="7" spans="1:8" s="3" customFormat="1" ht="24.75" customHeight="1">
      <c r="A7" s="38" t="s">
        <v>37</v>
      </c>
      <c r="B7" s="112">
        <f>SUM(B9:B27)</f>
        <v>71424</v>
      </c>
      <c r="C7" s="112">
        <f>SUM(C9:C27)</f>
        <v>68483</v>
      </c>
      <c r="D7" s="118">
        <f>ROUND(C7/B7*100,1)</f>
        <v>95.9</v>
      </c>
      <c r="E7" s="112">
        <f>SUM(E9:E27)</f>
        <v>22033</v>
      </c>
      <c r="F7" s="112">
        <f>SUM(F9:F27)</f>
        <v>20346</v>
      </c>
      <c r="G7" s="123">
        <f>ROUND(F7/E7*100,1)</f>
        <v>92.3</v>
      </c>
      <c r="H7" s="23"/>
    </row>
    <row r="8" spans="1:8" s="3" customFormat="1" ht="31.5" customHeight="1">
      <c r="A8" s="113" t="s">
        <v>8</v>
      </c>
      <c r="B8" s="112"/>
      <c r="C8" s="112"/>
      <c r="D8" s="118"/>
      <c r="E8" s="112"/>
      <c r="F8" s="112"/>
      <c r="G8" s="123"/>
      <c r="H8" s="23"/>
    </row>
    <row r="9" spans="1:8" ht="36.75" customHeight="1">
      <c r="A9" s="40" t="s">
        <v>9</v>
      </c>
      <c r="B9" s="114">
        <v>11046</v>
      </c>
      <c r="C9" s="115">
        <v>10958</v>
      </c>
      <c r="D9" s="119">
        <f aca="true" t="shared" si="0" ref="D9:D27">ROUND(C9/B9*100,1)</f>
        <v>99.2</v>
      </c>
      <c r="E9" s="124">
        <v>3629</v>
      </c>
      <c r="F9" s="114">
        <v>3358</v>
      </c>
      <c r="G9" s="123">
        <f>ROUND(F9/E9*100,1)</f>
        <v>92.5</v>
      </c>
      <c r="H9" s="23"/>
    </row>
    <row r="10" spans="1:8" ht="35.25" customHeight="1">
      <c r="A10" s="40" t="s">
        <v>10</v>
      </c>
      <c r="B10" s="114">
        <v>2928</v>
      </c>
      <c r="C10" s="115">
        <v>2838</v>
      </c>
      <c r="D10" s="119">
        <f t="shared" si="0"/>
        <v>96.9</v>
      </c>
      <c r="E10" s="124">
        <v>588</v>
      </c>
      <c r="F10" s="114">
        <v>644</v>
      </c>
      <c r="G10" s="123">
        <f aca="true" t="shared" si="1" ref="G10:G27">ROUND(F10/E10*100,1)</f>
        <v>109.5</v>
      </c>
      <c r="H10" s="23"/>
    </row>
    <row r="11" spans="1:8" s="7" customFormat="1" ht="23.25" customHeight="1">
      <c r="A11" s="40" t="s">
        <v>11</v>
      </c>
      <c r="B11" s="114">
        <v>11160</v>
      </c>
      <c r="C11" s="115">
        <v>10582</v>
      </c>
      <c r="D11" s="119">
        <f t="shared" si="0"/>
        <v>94.8</v>
      </c>
      <c r="E11" s="124">
        <v>3336</v>
      </c>
      <c r="F11" s="114">
        <v>2884</v>
      </c>
      <c r="G11" s="123">
        <f t="shared" si="1"/>
        <v>86.5</v>
      </c>
      <c r="H11" s="23"/>
    </row>
    <row r="12" spans="1:8" ht="39.75" customHeight="1">
      <c r="A12" s="40" t="s">
        <v>52</v>
      </c>
      <c r="B12" s="114">
        <v>2963</v>
      </c>
      <c r="C12" s="115">
        <v>2817</v>
      </c>
      <c r="D12" s="119">
        <f t="shared" si="0"/>
        <v>95.1</v>
      </c>
      <c r="E12" s="124">
        <v>648</v>
      </c>
      <c r="F12" s="114">
        <v>637</v>
      </c>
      <c r="G12" s="123">
        <f t="shared" si="1"/>
        <v>98.3</v>
      </c>
      <c r="H12" s="23"/>
    </row>
    <row r="13" spans="1:8" ht="35.25" customHeight="1">
      <c r="A13" s="40" t="s">
        <v>13</v>
      </c>
      <c r="B13" s="114">
        <v>1277</v>
      </c>
      <c r="C13" s="115">
        <v>1150</v>
      </c>
      <c r="D13" s="119">
        <f t="shared" si="0"/>
        <v>90.1</v>
      </c>
      <c r="E13" s="124">
        <v>305</v>
      </c>
      <c r="F13" s="114">
        <v>373</v>
      </c>
      <c r="G13" s="123">
        <f t="shared" si="1"/>
        <v>122.3</v>
      </c>
      <c r="H13" s="23"/>
    </row>
    <row r="14" spans="1:8" ht="23.25" customHeight="1">
      <c r="A14" s="40" t="s">
        <v>14</v>
      </c>
      <c r="B14" s="114">
        <v>1922</v>
      </c>
      <c r="C14" s="115">
        <v>1780</v>
      </c>
      <c r="D14" s="119">
        <f t="shared" si="0"/>
        <v>92.6</v>
      </c>
      <c r="E14" s="124">
        <v>500</v>
      </c>
      <c r="F14" s="114">
        <v>465</v>
      </c>
      <c r="G14" s="123">
        <f t="shared" si="1"/>
        <v>93</v>
      </c>
      <c r="H14" s="23"/>
    </row>
    <row r="15" spans="1:8" ht="37.5" customHeight="1">
      <c r="A15" s="40" t="s">
        <v>15</v>
      </c>
      <c r="B15" s="114">
        <v>12591</v>
      </c>
      <c r="C15" s="115">
        <v>12233</v>
      </c>
      <c r="D15" s="119">
        <f t="shared" si="0"/>
        <v>97.2</v>
      </c>
      <c r="E15" s="124">
        <v>4284</v>
      </c>
      <c r="F15" s="114">
        <v>3591</v>
      </c>
      <c r="G15" s="123">
        <f t="shared" si="1"/>
        <v>83.8</v>
      </c>
      <c r="H15" s="23"/>
    </row>
    <row r="16" spans="1:8" ht="36" customHeight="1">
      <c r="A16" s="40" t="s">
        <v>16</v>
      </c>
      <c r="B16" s="114">
        <v>3591</v>
      </c>
      <c r="C16" s="115">
        <v>3526</v>
      </c>
      <c r="D16" s="119">
        <f t="shared" si="0"/>
        <v>98.2</v>
      </c>
      <c r="E16" s="124">
        <v>1121</v>
      </c>
      <c r="F16" s="114">
        <v>1094</v>
      </c>
      <c r="G16" s="123">
        <f t="shared" si="1"/>
        <v>97.6</v>
      </c>
      <c r="H16" s="23"/>
    </row>
    <row r="17" spans="1:8" ht="34.5" customHeight="1">
      <c r="A17" s="40" t="s">
        <v>17</v>
      </c>
      <c r="B17" s="114">
        <v>1208</v>
      </c>
      <c r="C17" s="115">
        <v>1285</v>
      </c>
      <c r="D17" s="119">
        <f t="shared" si="0"/>
        <v>106.4</v>
      </c>
      <c r="E17" s="124">
        <v>417</v>
      </c>
      <c r="F17" s="114">
        <v>381</v>
      </c>
      <c r="G17" s="123">
        <f t="shared" si="1"/>
        <v>91.4</v>
      </c>
      <c r="H17" s="23"/>
    </row>
    <row r="18" spans="1:8" ht="27" customHeight="1">
      <c r="A18" s="40" t="s">
        <v>18</v>
      </c>
      <c r="B18" s="114">
        <v>939</v>
      </c>
      <c r="C18" s="115">
        <v>1049</v>
      </c>
      <c r="D18" s="119">
        <f t="shared" si="0"/>
        <v>111.7</v>
      </c>
      <c r="E18" s="124">
        <v>340</v>
      </c>
      <c r="F18" s="114">
        <v>365</v>
      </c>
      <c r="G18" s="123">
        <f t="shared" si="1"/>
        <v>107.4</v>
      </c>
      <c r="H18" s="23"/>
    </row>
    <row r="19" spans="1:8" ht="27" customHeight="1">
      <c r="A19" s="40" t="s">
        <v>19</v>
      </c>
      <c r="B19" s="114">
        <v>2659</v>
      </c>
      <c r="C19" s="115">
        <v>2309</v>
      </c>
      <c r="D19" s="119">
        <f t="shared" si="0"/>
        <v>86.8</v>
      </c>
      <c r="E19" s="124">
        <v>936</v>
      </c>
      <c r="F19" s="114">
        <v>743</v>
      </c>
      <c r="G19" s="123">
        <f t="shared" si="1"/>
        <v>79.4</v>
      </c>
      <c r="H19" s="23"/>
    </row>
    <row r="20" spans="1:8" ht="28.5" customHeight="1">
      <c r="A20" s="40" t="s">
        <v>20</v>
      </c>
      <c r="B20" s="114">
        <v>690</v>
      </c>
      <c r="C20" s="115">
        <v>630</v>
      </c>
      <c r="D20" s="119">
        <f t="shared" si="0"/>
        <v>91.3</v>
      </c>
      <c r="E20" s="124">
        <v>207</v>
      </c>
      <c r="F20" s="114">
        <v>188</v>
      </c>
      <c r="G20" s="123">
        <f t="shared" si="1"/>
        <v>90.8</v>
      </c>
      <c r="H20" s="23"/>
    </row>
    <row r="21" spans="1:8" ht="39" customHeight="1">
      <c r="A21" s="40" t="s">
        <v>21</v>
      </c>
      <c r="B21" s="114">
        <v>1351</v>
      </c>
      <c r="C21" s="115">
        <v>1418</v>
      </c>
      <c r="D21" s="119">
        <f t="shared" si="0"/>
        <v>105</v>
      </c>
      <c r="E21" s="124">
        <v>472</v>
      </c>
      <c r="F21" s="114">
        <v>464</v>
      </c>
      <c r="G21" s="123">
        <f t="shared" si="1"/>
        <v>98.3</v>
      </c>
      <c r="H21" s="23"/>
    </row>
    <row r="22" spans="1:8" ht="39.75" customHeight="1">
      <c r="A22" s="40" t="s">
        <v>22</v>
      </c>
      <c r="B22" s="114">
        <v>2718</v>
      </c>
      <c r="C22" s="115">
        <v>2592</v>
      </c>
      <c r="D22" s="119">
        <f t="shared" si="0"/>
        <v>95.4</v>
      </c>
      <c r="E22" s="124">
        <v>884</v>
      </c>
      <c r="F22" s="114">
        <v>732</v>
      </c>
      <c r="G22" s="123">
        <f t="shared" si="1"/>
        <v>82.8</v>
      </c>
      <c r="H22" s="23"/>
    </row>
    <row r="23" spans="1:8" ht="37.5" customHeight="1">
      <c r="A23" s="40" t="s">
        <v>23</v>
      </c>
      <c r="B23" s="114">
        <v>9194</v>
      </c>
      <c r="C23" s="115">
        <v>7651</v>
      </c>
      <c r="D23" s="119">
        <f t="shared" si="0"/>
        <v>83.2</v>
      </c>
      <c r="E23" s="124">
        <v>2625</v>
      </c>
      <c r="F23" s="114">
        <v>2561</v>
      </c>
      <c r="G23" s="123">
        <f t="shared" si="1"/>
        <v>97.6</v>
      </c>
      <c r="H23" s="23"/>
    </row>
    <row r="24" spans="1:8" ht="23.25" customHeight="1">
      <c r="A24" s="40" t="s">
        <v>24</v>
      </c>
      <c r="B24" s="114">
        <v>1748</v>
      </c>
      <c r="C24" s="115">
        <v>1928</v>
      </c>
      <c r="D24" s="119">
        <f t="shared" si="0"/>
        <v>110.3</v>
      </c>
      <c r="E24" s="124">
        <v>598</v>
      </c>
      <c r="F24" s="114">
        <v>603</v>
      </c>
      <c r="G24" s="123">
        <f t="shared" si="1"/>
        <v>100.8</v>
      </c>
      <c r="H24" s="23"/>
    </row>
    <row r="25" spans="1:8" ht="36" customHeight="1">
      <c r="A25" s="40" t="s">
        <v>25</v>
      </c>
      <c r="B25" s="114">
        <v>2260</v>
      </c>
      <c r="C25" s="115">
        <v>2615</v>
      </c>
      <c r="D25" s="119">
        <f t="shared" si="0"/>
        <v>115.7</v>
      </c>
      <c r="E25" s="124">
        <v>705</v>
      </c>
      <c r="F25" s="114">
        <v>899</v>
      </c>
      <c r="G25" s="123">
        <f t="shared" si="1"/>
        <v>127.5</v>
      </c>
      <c r="H25" s="23"/>
    </row>
    <row r="26" spans="1:8" ht="33" customHeight="1">
      <c r="A26" s="40" t="s">
        <v>26</v>
      </c>
      <c r="B26" s="114">
        <v>380</v>
      </c>
      <c r="C26" s="115">
        <v>424</v>
      </c>
      <c r="D26" s="119">
        <f t="shared" si="0"/>
        <v>111.6</v>
      </c>
      <c r="E26" s="124">
        <v>130</v>
      </c>
      <c r="F26" s="114">
        <v>145</v>
      </c>
      <c r="G26" s="123">
        <f t="shared" si="1"/>
        <v>111.5</v>
      </c>
      <c r="H26" s="23"/>
    </row>
    <row r="27" spans="1:8" ht="24" customHeight="1">
      <c r="A27" s="40" t="s">
        <v>27</v>
      </c>
      <c r="B27" s="114">
        <v>799</v>
      </c>
      <c r="C27" s="115">
        <v>698</v>
      </c>
      <c r="D27" s="119">
        <f t="shared" si="0"/>
        <v>87.4</v>
      </c>
      <c r="E27" s="124">
        <v>308</v>
      </c>
      <c r="F27" s="114">
        <v>219</v>
      </c>
      <c r="G27" s="123">
        <f t="shared" si="1"/>
        <v>71.1</v>
      </c>
      <c r="H27" s="23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Normal="75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51.57421875" style="45" customWidth="1"/>
    <col min="2" max="2" width="13.8515625" style="45" customWidth="1"/>
    <col min="3" max="3" width="13.7109375" style="134" customWidth="1"/>
    <col min="4" max="4" width="13.7109375" style="50" customWidth="1"/>
    <col min="5" max="5" width="13.140625" style="69" customWidth="1"/>
    <col min="6" max="6" width="12.28125" style="69" customWidth="1"/>
    <col min="7" max="7" width="15.7109375" style="69" customWidth="1"/>
    <col min="8" max="16384" width="9.140625" style="13" customWidth="1"/>
  </cols>
  <sheetData>
    <row r="1" spans="1:7" s="1" customFormat="1" ht="22.5" customHeight="1">
      <c r="A1" s="180" t="s">
        <v>53</v>
      </c>
      <c r="B1" s="180"/>
      <c r="C1" s="180"/>
      <c r="D1" s="180"/>
      <c r="E1" s="180"/>
      <c r="F1" s="180"/>
      <c r="G1" s="180"/>
    </row>
    <row r="2" spans="1:7" s="1" customFormat="1" ht="19.5" customHeight="1">
      <c r="A2" s="181" t="s">
        <v>32</v>
      </c>
      <c r="B2" s="181"/>
      <c r="C2" s="181"/>
      <c r="D2" s="181"/>
      <c r="E2" s="181"/>
      <c r="F2" s="181"/>
      <c r="G2" s="181"/>
    </row>
    <row r="3" spans="1:7" s="16" customFormat="1" ht="20.25" customHeight="1">
      <c r="A3" s="36"/>
      <c r="B3" s="36"/>
      <c r="C3" s="52"/>
      <c r="D3" s="36"/>
      <c r="E3" s="52"/>
      <c r="F3" s="52"/>
      <c r="G3" s="53"/>
    </row>
    <row r="4" spans="1:7" s="16" customFormat="1" ht="20.25" customHeight="1">
      <c r="A4" s="164"/>
      <c r="B4" s="182" t="s">
        <v>101</v>
      </c>
      <c r="C4" s="182"/>
      <c r="D4" s="182"/>
      <c r="E4" s="165" t="s">
        <v>102</v>
      </c>
      <c r="F4" s="165"/>
      <c r="G4" s="165"/>
    </row>
    <row r="5" spans="1:7" s="16" customFormat="1" ht="51.75" customHeight="1">
      <c r="A5" s="164"/>
      <c r="B5" s="125" t="s">
        <v>29</v>
      </c>
      <c r="C5" s="121" t="s">
        <v>49</v>
      </c>
      <c r="D5" s="135" t="s">
        <v>30</v>
      </c>
      <c r="E5" s="37" t="s">
        <v>29</v>
      </c>
      <c r="F5" s="37" t="s">
        <v>49</v>
      </c>
      <c r="G5" s="46" t="s">
        <v>30</v>
      </c>
    </row>
    <row r="6" spans="1:7" s="12" customFormat="1" ht="28.5" customHeight="1">
      <c r="A6" s="58" t="s">
        <v>31</v>
      </c>
      <c r="B6" s="111">
        <f>SUM(B7:B15)</f>
        <v>89650</v>
      </c>
      <c r="C6" s="130">
        <f>SUM(C7:C15)</f>
        <v>86442</v>
      </c>
      <c r="D6" s="136">
        <f>ROUND(C6/B6*100,1)</f>
        <v>96.4</v>
      </c>
      <c r="E6" s="130">
        <f>SUM(E7:E15)</f>
        <v>25120</v>
      </c>
      <c r="F6" s="130">
        <f>SUM(F7:F15)</f>
        <v>23599</v>
      </c>
      <c r="G6" s="138">
        <f aca="true" t="shared" si="0" ref="G6:G15">ROUND(F6/E6*100,1)</f>
        <v>93.9</v>
      </c>
    </row>
    <row r="7" spans="1:8" s="15" customFormat="1" ht="45.75" customHeight="1">
      <c r="A7" s="126" t="s">
        <v>33</v>
      </c>
      <c r="B7" s="127">
        <v>14888</v>
      </c>
      <c r="C7" s="131">
        <v>13341</v>
      </c>
      <c r="D7" s="137">
        <f aca="true" t="shared" si="1" ref="D7:D15">ROUND(C7/B7*100,1)</f>
        <v>89.6</v>
      </c>
      <c r="E7" s="139">
        <v>4782</v>
      </c>
      <c r="F7" s="131">
        <v>4278</v>
      </c>
      <c r="G7" s="140">
        <f t="shared" si="0"/>
        <v>89.5</v>
      </c>
      <c r="H7" s="17"/>
    </row>
    <row r="8" spans="1:8" s="15" customFormat="1" ht="30" customHeight="1">
      <c r="A8" s="126" t="s">
        <v>2</v>
      </c>
      <c r="B8" s="127">
        <v>8406</v>
      </c>
      <c r="C8" s="131">
        <v>8653</v>
      </c>
      <c r="D8" s="137">
        <f t="shared" si="1"/>
        <v>102.9</v>
      </c>
      <c r="E8" s="139">
        <v>2606</v>
      </c>
      <c r="F8" s="131">
        <v>2687</v>
      </c>
      <c r="G8" s="140">
        <f t="shared" si="0"/>
        <v>103.1</v>
      </c>
      <c r="H8" s="17"/>
    </row>
    <row r="9" spans="1:8" ht="33" customHeight="1">
      <c r="A9" s="126" t="s">
        <v>1</v>
      </c>
      <c r="B9" s="128">
        <v>9357</v>
      </c>
      <c r="C9" s="131">
        <v>9497</v>
      </c>
      <c r="D9" s="137">
        <f t="shared" si="1"/>
        <v>101.5</v>
      </c>
      <c r="E9" s="89">
        <v>2705</v>
      </c>
      <c r="F9" s="132">
        <v>2806</v>
      </c>
      <c r="G9" s="140">
        <f t="shared" si="0"/>
        <v>103.7</v>
      </c>
      <c r="H9" s="17"/>
    </row>
    <row r="10" spans="1:8" ht="28.5" customHeight="1">
      <c r="A10" s="126" t="s">
        <v>0</v>
      </c>
      <c r="B10" s="128">
        <v>5057</v>
      </c>
      <c r="C10" s="131">
        <v>5028</v>
      </c>
      <c r="D10" s="137">
        <f t="shared" si="1"/>
        <v>99.4</v>
      </c>
      <c r="E10" s="89">
        <v>1601</v>
      </c>
      <c r="F10" s="132">
        <v>1494</v>
      </c>
      <c r="G10" s="140">
        <f t="shared" si="0"/>
        <v>93.3</v>
      </c>
      <c r="H10" s="17"/>
    </row>
    <row r="11" spans="1:8" s="14" customFormat="1" ht="31.5" customHeight="1">
      <c r="A11" s="126" t="s">
        <v>4</v>
      </c>
      <c r="B11" s="128">
        <v>13800</v>
      </c>
      <c r="C11" s="131">
        <v>13582</v>
      </c>
      <c r="D11" s="137">
        <f t="shared" si="1"/>
        <v>98.4</v>
      </c>
      <c r="E11" s="89">
        <v>4089</v>
      </c>
      <c r="F11" s="132">
        <v>3669</v>
      </c>
      <c r="G11" s="140">
        <f t="shared" si="0"/>
        <v>89.7</v>
      </c>
      <c r="H11" s="17"/>
    </row>
    <row r="12" spans="1:8" ht="51.75" customHeight="1">
      <c r="A12" s="126" t="s">
        <v>28</v>
      </c>
      <c r="B12" s="128">
        <v>1482</v>
      </c>
      <c r="C12" s="132">
        <v>1422</v>
      </c>
      <c r="D12" s="137">
        <f t="shared" si="1"/>
        <v>96</v>
      </c>
      <c r="E12" s="89">
        <v>449</v>
      </c>
      <c r="F12" s="132">
        <v>456</v>
      </c>
      <c r="G12" s="140">
        <f t="shared" si="0"/>
        <v>101.6</v>
      </c>
      <c r="H12" s="17"/>
    </row>
    <row r="13" spans="1:8" ht="30.75" customHeight="1">
      <c r="A13" s="126" t="s">
        <v>5</v>
      </c>
      <c r="B13" s="128">
        <v>10366</v>
      </c>
      <c r="C13" s="132">
        <v>9299</v>
      </c>
      <c r="D13" s="137">
        <f t="shared" si="1"/>
        <v>89.7</v>
      </c>
      <c r="E13" s="89">
        <v>2196</v>
      </c>
      <c r="F13" s="132">
        <v>1975</v>
      </c>
      <c r="G13" s="140">
        <f t="shared" si="0"/>
        <v>89.9</v>
      </c>
      <c r="H13" s="17"/>
    </row>
    <row r="14" spans="1:8" ht="66.75" customHeight="1">
      <c r="A14" s="126" t="s">
        <v>6</v>
      </c>
      <c r="B14" s="128">
        <v>15353</v>
      </c>
      <c r="C14" s="132">
        <v>15007</v>
      </c>
      <c r="D14" s="137">
        <f t="shared" si="1"/>
        <v>97.7</v>
      </c>
      <c r="E14" s="89">
        <v>3714</v>
      </c>
      <c r="F14" s="132">
        <v>3522</v>
      </c>
      <c r="G14" s="140">
        <f t="shared" si="0"/>
        <v>94.8</v>
      </c>
      <c r="H14" s="17"/>
    </row>
    <row r="15" spans="1:8" ht="42.75" customHeight="1">
      <c r="A15" s="126" t="s">
        <v>35</v>
      </c>
      <c r="B15" s="128">
        <v>10941</v>
      </c>
      <c r="C15" s="132">
        <v>10613</v>
      </c>
      <c r="D15" s="137">
        <f t="shared" si="1"/>
        <v>97</v>
      </c>
      <c r="E15" s="89">
        <v>2978</v>
      </c>
      <c r="F15" s="132">
        <v>2712</v>
      </c>
      <c r="G15" s="140">
        <f t="shared" si="0"/>
        <v>91.1</v>
      </c>
      <c r="H15" s="17"/>
    </row>
    <row r="16" spans="2:6" ht="12.75">
      <c r="B16" s="50"/>
      <c r="C16" s="133"/>
      <c r="F16" s="133"/>
    </row>
    <row r="17" ht="12.75">
      <c r="B17" s="50"/>
    </row>
    <row r="18" ht="12.75">
      <c r="B18" s="50"/>
    </row>
    <row r="19" ht="12.75">
      <c r="B19" s="129"/>
    </row>
    <row r="20" ht="12.75">
      <c r="B20" s="12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0" zoomScaleNormal="75" zoomScaleSheetLayoutView="90" zoomScalePageLayoutView="0" workbookViewId="0" topLeftCell="A1">
      <selection activeCell="C6" sqref="C6"/>
    </sheetView>
  </sheetViews>
  <sheetFormatPr defaultColWidth="8.8515625" defaultRowHeight="15"/>
  <cols>
    <col min="1" max="1" width="37.140625" style="45" customWidth="1"/>
    <col min="2" max="2" width="13.57421875" style="45" customWidth="1"/>
    <col min="3" max="3" width="16.140625" style="45" customWidth="1"/>
    <col min="4" max="4" width="15.57421875" style="45" customWidth="1"/>
    <col min="5" max="5" width="10.57421875" style="4" bestFit="1" customWidth="1"/>
    <col min="6" max="16384" width="8.8515625" style="4" customWidth="1"/>
  </cols>
  <sheetData>
    <row r="1" spans="1:4" s="1" customFormat="1" ht="48" customHeight="1">
      <c r="A1" s="184" t="s">
        <v>335</v>
      </c>
      <c r="B1" s="184"/>
      <c r="C1" s="184"/>
      <c r="D1" s="184"/>
    </row>
    <row r="2" spans="1:4" s="1" customFormat="1" ht="19.5" customHeight="1">
      <c r="A2" s="163" t="s">
        <v>7</v>
      </c>
      <c r="B2" s="163"/>
      <c r="C2" s="163"/>
      <c r="D2" s="163"/>
    </row>
    <row r="3" spans="1:4" s="2" customFormat="1" ht="12" customHeight="1">
      <c r="A3" s="36"/>
      <c r="B3" s="36"/>
      <c r="C3" s="36"/>
      <c r="D3" s="36"/>
    </row>
    <row r="4" spans="1:4" s="2" customFormat="1" ht="20.25" customHeight="1">
      <c r="A4" s="164"/>
      <c r="B4" s="185" t="s">
        <v>38</v>
      </c>
      <c r="C4" s="186" t="s">
        <v>39</v>
      </c>
      <c r="D4" s="187" t="s">
        <v>46</v>
      </c>
    </row>
    <row r="5" spans="1:5" s="2" customFormat="1" ht="59.25" customHeight="1">
      <c r="A5" s="164"/>
      <c r="B5" s="185"/>
      <c r="C5" s="186"/>
      <c r="D5" s="187"/>
      <c r="E5" s="18"/>
    </row>
    <row r="6" spans="1:4" s="6" customFormat="1" ht="34.5" customHeight="1">
      <c r="A6" s="149" t="s">
        <v>31</v>
      </c>
      <c r="B6" s="150">
        <f>SUM(B9:B27)</f>
        <v>6790</v>
      </c>
      <c r="C6" s="151">
        <v>23599</v>
      </c>
      <c r="D6" s="152">
        <f>C6/B6</f>
        <v>3.4755522827687777</v>
      </c>
    </row>
    <row r="7" spans="1:4" s="6" customFormat="1" ht="24.75" customHeight="1">
      <c r="A7" s="149" t="s">
        <v>37</v>
      </c>
      <c r="B7" s="153" t="s">
        <v>40</v>
      </c>
      <c r="C7" s="150">
        <f>SUM(C9:C27)</f>
        <v>20346</v>
      </c>
      <c r="D7" s="154" t="s">
        <v>40</v>
      </c>
    </row>
    <row r="8" spans="1:4" s="6" customFormat="1" ht="31.5" customHeight="1">
      <c r="A8" s="155" t="s">
        <v>8</v>
      </c>
      <c r="B8" s="153"/>
      <c r="C8" s="153"/>
      <c r="D8" s="154"/>
    </row>
    <row r="9" spans="1:5" ht="54" customHeight="1">
      <c r="A9" s="40" t="s">
        <v>9</v>
      </c>
      <c r="B9" s="156">
        <v>170</v>
      </c>
      <c r="C9" s="156">
        <v>3358</v>
      </c>
      <c r="D9" s="157">
        <f>C9/B9</f>
        <v>19.75294117647059</v>
      </c>
      <c r="E9" s="19"/>
    </row>
    <row r="10" spans="1:5" ht="35.25" customHeight="1">
      <c r="A10" s="40" t="s">
        <v>10</v>
      </c>
      <c r="B10" s="156">
        <v>293</v>
      </c>
      <c r="C10" s="156">
        <v>644</v>
      </c>
      <c r="D10" s="157">
        <f aca="true" t="shared" si="0" ref="D10:D27">C10/B10</f>
        <v>2.197952218430034</v>
      </c>
      <c r="E10" s="19"/>
    </row>
    <row r="11" spans="1:5" s="7" customFormat="1" ht="20.25" customHeight="1">
      <c r="A11" s="40" t="s">
        <v>11</v>
      </c>
      <c r="B11" s="156">
        <v>1848</v>
      </c>
      <c r="C11" s="156">
        <v>2884</v>
      </c>
      <c r="D11" s="157">
        <f t="shared" si="0"/>
        <v>1.5606060606060606</v>
      </c>
      <c r="E11" s="24"/>
    </row>
    <row r="12" spans="1:5" ht="36" customHeight="1">
      <c r="A12" s="40" t="s">
        <v>12</v>
      </c>
      <c r="B12" s="156">
        <v>288</v>
      </c>
      <c r="C12" s="156">
        <v>637</v>
      </c>
      <c r="D12" s="157">
        <f t="shared" si="0"/>
        <v>2.2118055555555554</v>
      </c>
      <c r="E12" s="19"/>
    </row>
    <row r="13" spans="1:5" ht="30" customHeight="1">
      <c r="A13" s="40" t="s">
        <v>13</v>
      </c>
      <c r="B13" s="156">
        <v>173</v>
      </c>
      <c r="C13" s="156">
        <v>373</v>
      </c>
      <c r="D13" s="157">
        <f t="shared" si="0"/>
        <v>2.1560693641618496</v>
      </c>
      <c r="E13" s="19"/>
    </row>
    <row r="14" spans="1:5" ht="19.5" customHeight="1">
      <c r="A14" s="40" t="s">
        <v>14</v>
      </c>
      <c r="B14" s="156">
        <v>398</v>
      </c>
      <c r="C14" s="156">
        <v>465</v>
      </c>
      <c r="D14" s="157">
        <f t="shared" si="0"/>
        <v>1.1683417085427135</v>
      </c>
      <c r="E14" s="19"/>
    </row>
    <row r="15" spans="1:5" ht="48.75" customHeight="1">
      <c r="A15" s="40" t="s">
        <v>15</v>
      </c>
      <c r="B15" s="156">
        <v>969</v>
      </c>
      <c r="C15" s="156">
        <v>3591</v>
      </c>
      <c r="D15" s="157">
        <f t="shared" si="0"/>
        <v>3.7058823529411766</v>
      </c>
      <c r="E15" s="19"/>
    </row>
    <row r="16" spans="1:5" ht="34.5" customHeight="1">
      <c r="A16" s="40" t="s">
        <v>16</v>
      </c>
      <c r="B16" s="156">
        <v>449</v>
      </c>
      <c r="C16" s="156">
        <v>1094</v>
      </c>
      <c r="D16" s="157">
        <f t="shared" si="0"/>
        <v>2.43652561247216</v>
      </c>
      <c r="E16" s="19"/>
    </row>
    <row r="17" spans="1:5" ht="35.25" customHeight="1">
      <c r="A17" s="40" t="s">
        <v>17</v>
      </c>
      <c r="B17" s="156">
        <v>132</v>
      </c>
      <c r="C17" s="156">
        <v>381</v>
      </c>
      <c r="D17" s="157">
        <f t="shared" si="0"/>
        <v>2.8863636363636362</v>
      </c>
      <c r="E17" s="19"/>
    </row>
    <row r="18" spans="1:5" ht="24" customHeight="1">
      <c r="A18" s="40" t="s">
        <v>18</v>
      </c>
      <c r="B18" s="156">
        <v>33</v>
      </c>
      <c r="C18" s="156">
        <v>365</v>
      </c>
      <c r="D18" s="157">
        <f t="shared" si="0"/>
        <v>11.06060606060606</v>
      </c>
      <c r="E18" s="19"/>
    </row>
    <row r="19" spans="1:5" ht="22.5" customHeight="1">
      <c r="A19" s="40" t="s">
        <v>19</v>
      </c>
      <c r="B19" s="156">
        <v>34</v>
      </c>
      <c r="C19" s="156">
        <v>743</v>
      </c>
      <c r="D19" s="157">
        <f t="shared" si="0"/>
        <v>21.852941176470587</v>
      </c>
      <c r="E19" s="19"/>
    </row>
    <row r="20" spans="1:5" ht="20.25" customHeight="1">
      <c r="A20" s="40" t="s">
        <v>20</v>
      </c>
      <c r="B20" s="156">
        <v>72</v>
      </c>
      <c r="C20" s="156">
        <v>188</v>
      </c>
      <c r="D20" s="157">
        <f t="shared" si="0"/>
        <v>2.611111111111111</v>
      </c>
      <c r="E20" s="19"/>
    </row>
    <row r="21" spans="1:5" ht="32.25" customHeight="1">
      <c r="A21" s="40" t="s">
        <v>21</v>
      </c>
      <c r="B21" s="156">
        <v>149</v>
      </c>
      <c r="C21" s="156">
        <v>464</v>
      </c>
      <c r="D21" s="157">
        <f t="shared" si="0"/>
        <v>3.1140939597315436</v>
      </c>
      <c r="E21" s="19"/>
    </row>
    <row r="22" spans="1:5" ht="35.25" customHeight="1">
      <c r="A22" s="40" t="s">
        <v>22</v>
      </c>
      <c r="B22" s="156">
        <v>253</v>
      </c>
      <c r="C22" s="156">
        <v>732</v>
      </c>
      <c r="D22" s="157">
        <f t="shared" si="0"/>
        <v>2.8932806324110674</v>
      </c>
      <c r="E22" s="19"/>
    </row>
    <row r="23" spans="1:5" ht="33" customHeight="1">
      <c r="A23" s="40" t="s">
        <v>23</v>
      </c>
      <c r="B23" s="156">
        <v>324</v>
      </c>
      <c r="C23" s="156">
        <v>2561</v>
      </c>
      <c r="D23" s="157">
        <f t="shared" si="0"/>
        <v>7.904320987654321</v>
      </c>
      <c r="E23" s="19"/>
    </row>
    <row r="24" spans="1:5" ht="19.5" customHeight="1">
      <c r="A24" s="40" t="s">
        <v>24</v>
      </c>
      <c r="B24" s="156">
        <v>452</v>
      </c>
      <c r="C24" s="156">
        <v>603</v>
      </c>
      <c r="D24" s="157">
        <f t="shared" si="0"/>
        <v>1.334070796460177</v>
      </c>
      <c r="E24" s="19"/>
    </row>
    <row r="25" spans="1:5" ht="30.75" customHeight="1">
      <c r="A25" s="40" t="s">
        <v>25</v>
      </c>
      <c r="B25" s="156">
        <v>592</v>
      </c>
      <c r="C25" s="156">
        <v>899</v>
      </c>
      <c r="D25" s="157">
        <f t="shared" si="0"/>
        <v>1.5185810810810811</v>
      </c>
      <c r="E25" s="19"/>
    </row>
    <row r="26" spans="1:5" ht="30.75" customHeight="1">
      <c r="A26" s="40" t="s">
        <v>26</v>
      </c>
      <c r="B26" s="156">
        <v>103</v>
      </c>
      <c r="C26" s="156">
        <v>145</v>
      </c>
      <c r="D26" s="157">
        <f t="shared" si="0"/>
        <v>1.4077669902912622</v>
      </c>
      <c r="E26" s="19"/>
    </row>
    <row r="27" spans="1:5" ht="22.5" customHeight="1">
      <c r="A27" s="40" t="s">
        <v>27</v>
      </c>
      <c r="B27" s="156">
        <v>58</v>
      </c>
      <c r="C27" s="156">
        <v>219</v>
      </c>
      <c r="D27" s="157">
        <f t="shared" si="0"/>
        <v>3.7758620689655173</v>
      </c>
      <c r="E27" s="19"/>
    </row>
    <row r="28" spans="1:4" ht="21.75" customHeight="1">
      <c r="A28" s="183"/>
      <c r="B28" s="183"/>
      <c r="C28" s="158"/>
      <c r="D28" s="44"/>
    </row>
    <row r="29" spans="1:4" ht="12.75">
      <c r="A29" s="44"/>
      <c r="B29" s="44"/>
      <c r="C29" s="159"/>
      <c r="D29" s="44"/>
    </row>
    <row r="30" spans="1:4" ht="12.75">
      <c r="A30" s="44"/>
      <c r="B30" s="44"/>
      <c r="C30" s="44"/>
      <c r="D30" s="44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2019-01-16T11:58:55Z</dcterms:modified>
  <cp:category/>
  <cp:version/>
  <cp:contentType/>
  <cp:contentStatus/>
</cp:coreProperties>
</file>